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e18f793ac1a6805b/Documents/AAT Business/AAT AQ2022 Principles of Costing (POC)/"/>
    </mc:Choice>
  </mc:AlternateContent>
  <xr:revisionPtr revIDLastSave="1081" documentId="8_{5238742D-111F-4206-8729-7CE9C53E481C}" xr6:coauthVersionLast="47" xr6:coauthVersionMax="47" xr10:uidLastSave="{A0F20F90-FAAE-4C9B-B1CB-E2D66D17FE55}"/>
  <bookViews>
    <workbookView xWindow="-108" yWindow="-108" windowWidth="23256" windowHeight="12456" xr2:uid="{5B2D01FC-CFFD-42DB-9297-FEF1A19047AF}"/>
  </bookViews>
  <sheets>
    <sheet name="Introduction to activities" sheetId="11" r:id="rId1"/>
    <sheet name="Mock 1 Task 5 Instructions" sheetId="12" r:id="rId2"/>
    <sheet name="Mock 1 Task 5" sheetId="13" r:id="rId3"/>
    <sheet name="Mock 1 Task 5 - Solutions" sheetId="14" r:id="rId4"/>
    <sheet name="Mock 1 Task 7 Instructions" sheetId="17" r:id="rId5"/>
    <sheet name="Mock 1 Task 7" sheetId="15" r:id="rId6"/>
    <sheet name="Mock 1 Task 7 - Solutions" sheetId="16" r:id="rId7"/>
    <sheet name="Mock 2 Task 5 Instructions" sheetId="18" r:id="rId8"/>
    <sheet name="Mock 2 Task 5" sheetId="19" r:id="rId9"/>
    <sheet name="Mock 2 Task 5 - Solutions" sheetId="20" r:id="rId10"/>
    <sheet name="Mock 2 Task 7 Instructions" sheetId="23" r:id="rId11"/>
    <sheet name="Mock 2 - Task 7" sheetId="22" r:id="rId12"/>
    <sheet name="Mock 2 Task 7 - Solutions" sheetId="21" r:id="rId13"/>
    <sheet name="Mock 3 Task 5 Instructions" sheetId="26" r:id="rId14"/>
    <sheet name="Mock 3 Task 5" sheetId="25" r:id="rId15"/>
    <sheet name="Mock 3 Task 5 - Solutions" sheetId="27" r:id="rId16"/>
    <sheet name="Mock 3 Task 7 Instructions" sheetId="30" r:id="rId17"/>
    <sheet name="Mock 3 Task 7" sheetId="28" r:id="rId18"/>
    <sheet name="Mock 3 Task 7 - Solutions" sheetId="29" r:id="rId19"/>
    <sheet name="Mock 4 Task Instructions" sheetId="34" r:id="rId20"/>
    <sheet name="Mock 4 Task 5" sheetId="31" r:id="rId21"/>
    <sheet name="Mock 4 Task 5 - Solutions" sheetId="33" r:id="rId22"/>
    <sheet name="Mock 4 Task 7 Instructions" sheetId="37" r:id="rId23"/>
    <sheet name="Mock 4 Task 7" sheetId="35" r:id="rId24"/>
    <sheet name="Mock 4 Task 7 - Solutions" sheetId="36" r:id="rId25"/>
    <sheet name="Mock 5 Task 5 Instructions" sheetId="39" r:id="rId26"/>
    <sheet name="Mock 5 Task 5" sheetId="38" r:id="rId27"/>
    <sheet name="Mock 5 Task 5 - Solutions" sheetId="40" r:id="rId28"/>
    <sheet name="Mock 5 Task 7 Instructions" sheetId="41" r:id="rId29"/>
    <sheet name="Mock 5 Task 7" sheetId="43" r:id="rId30"/>
    <sheet name="Mock 5 Task 7 - Solution" sheetId="42"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42" l="1"/>
  <c r="B6" i="42"/>
  <c r="E3" i="42"/>
  <c r="E4" i="42"/>
  <c r="E2" i="42"/>
  <c r="D4" i="42"/>
  <c r="D5" i="42"/>
  <c r="E5" i="42" s="1"/>
  <c r="D3" i="42"/>
  <c r="D2" i="42"/>
  <c r="D14" i="36"/>
  <c r="D13" i="36"/>
  <c r="D12" i="36"/>
  <c r="D11" i="36"/>
  <c r="D10" i="36"/>
  <c r="B14" i="36"/>
  <c r="B13" i="36"/>
  <c r="B12" i="36"/>
  <c r="B11" i="36"/>
  <c r="B10" i="36"/>
  <c r="B6" i="36"/>
  <c r="E3" i="29"/>
  <c r="E4" i="29"/>
  <c r="E5" i="29"/>
  <c r="D5" i="29"/>
  <c r="D4" i="29"/>
  <c r="D2" i="29"/>
  <c r="E2" i="29" s="1"/>
  <c r="C9" i="29"/>
  <c r="C8" i="29"/>
  <c r="B4" i="29"/>
  <c r="B2" i="29"/>
  <c r="B13" i="29"/>
  <c r="B3" i="29" s="1"/>
  <c r="D3" i="29" s="1"/>
  <c r="C6" i="29"/>
  <c r="B13" i="28"/>
  <c r="B6" i="28"/>
  <c r="C6" i="22"/>
  <c r="E5" i="21"/>
  <c r="E4" i="21"/>
  <c r="E3" i="21"/>
  <c r="E2" i="21"/>
  <c r="D5" i="21"/>
  <c r="D4" i="21"/>
  <c r="D3" i="21"/>
  <c r="D2" i="21"/>
  <c r="B4" i="21"/>
  <c r="B3" i="21"/>
  <c r="B2" i="21"/>
  <c r="C6" i="21"/>
  <c r="E5" i="16"/>
  <c r="E4" i="16"/>
  <c r="E3" i="16"/>
  <c r="E2" i="16"/>
  <c r="C6" i="16"/>
  <c r="B6" i="16"/>
  <c r="D5" i="16"/>
  <c r="D4" i="16"/>
  <c r="D3" i="16"/>
  <c r="D2" i="16"/>
  <c r="B6" i="29" l="1"/>
  <c r="D6" i="29" s="1"/>
  <c r="E6" i="29" s="1"/>
  <c r="D6" i="28"/>
  <c r="E6" i="28" s="1"/>
  <c r="B6" i="22"/>
  <c r="D6" i="22" s="1"/>
  <c r="E6" i="22" s="1"/>
  <c r="B6" i="21"/>
  <c r="D6" i="21" s="1"/>
  <c r="E6" i="21" s="1"/>
  <c r="H7" i="31"/>
  <c r="H7" i="31" a="1"/>
  <c r="H7" i="33"/>
  <c r="H7" i="33"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<sst xmlns="http://schemas.openxmlformats.org/spreadsheetml/2006/main" count="405" uniqueCount="108">
  <si>
    <t>£</t>
  </si>
  <si>
    <t>DIRECT MATERIAL USED</t>
  </si>
  <si>
    <t>MANUFACTURING COST</t>
  </si>
  <si>
    <t>COST OF GOODS MANUFACTURED</t>
  </si>
  <si>
    <t>COST OF GOOD SOLD</t>
  </si>
  <si>
    <t>Sales income</t>
  </si>
  <si>
    <t>Manufacturing account</t>
  </si>
  <si>
    <t>Direct labour</t>
  </si>
  <si>
    <t>Manufacturing overheads</t>
  </si>
  <si>
    <t>Opening inventory of work in progress</t>
  </si>
  <si>
    <t>Closing inventory of work in progress</t>
  </si>
  <si>
    <t>Opening inventory of finished goods</t>
  </si>
  <si>
    <t>Closing inventory of finished goods</t>
  </si>
  <si>
    <t>Prime Cost</t>
  </si>
  <si>
    <t>AAT exam assessments give only basic formatting features for a spreadsheet grid provided in the exam task.  These formatting features are enabled by selecting a cell in the spreadsheet grid and then clicking on the relevant formatting button.  Formula will also have to be entered manually in a spreadsheet grid using cell references.</t>
  </si>
  <si>
    <t>Formatting features in a spreadsheet using Microsoft Excel can be enabled by selecting a cell or a range of cells to be formatted, left clicking your mouse and selecting Format Cells (see the example shown below).   Alternatively, the home tab in Excel includes also some of these formatting features.</t>
  </si>
  <si>
    <r>
      <t>(ii) Format cell B12 to include a thousand separator.</t>
    </r>
    <r>
      <rPr>
        <sz val="16"/>
        <color theme="1"/>
        <rFont val="Calibri"/>
        <family val="2"/>
        <scheme val="minor"/>
      </rPr>
      <t xml:space="preserve"> (1 mark)</t>
    </r>
  </si>
  <si>
    <r>
      <t xml:space="preserve">(iii) Place an outline border in cells A1:B1. </t>
    </r>
    <r>
      <rPr>
        <sz val="16"/>
        <color theme="1"/>
        <rFont val="Calibri"/>
        <family val="2"/>
        <scheme val="minor"/>
      </rPr>
      <t>(2 marks)</t>
    </r>
  </si>
  <si>
    <r>
      <t xml:space="preserve">(iv) Fill cells A1:B1 with a green colour.  </t>
    </r>
    <r>
      <rPr>
        <sz val="16"/>
        <color theme="1"/>
        <rFont val="Calibri"/>
        <family val="2"/>
        <scheme val="minor"/>
      </rPr>
      <t>(2 marks)</t>
    </r>
  </si>
  <si>
    <r>
      <t xml:space="preserve">(v) Change the text colour in cells A1:B1 to the colour white. </t>
    </r>
    <r>
      <rPr>
        <sz val="16"/>
        <color theme="1"/>
        <rFont val="Calibri"/>
        <family val="2"/>
        <scheme val="minor"/>
      </rPr>
      <t>(2 marks)</t>
    </r>
  </si>
  <si>
    <t>You must use worksheet 'Mock 1 Task 5' when answering task instructions.</t>
  </si>
  <si>
    <t>Budget £</t>
  </si>
  <si>
    <t>Actual £</t>
  </si>
  <si>
    <t>Variance £</t>
  </si>
  <si>
    <t>Direct materials</t>
  </si>
  <si>
    <t>Variance as a percentage of budget %</t>
  </si>
  <si>
    <t>Who the variance should be reported to</t>
  </si>
  <si>
    <t>Overheads</t>
  </si>
  <si>
    <t>Profit or loss</t>
  </si>
  <si>
    <t>Significant/                                             Not significant</t>
  </si>
  <si>
    <t>Significant</t>
  </si>
  <si>
    <t>Not significant</t>
  </si>
  <si>
    <t>Sales manager</t>
  </si>
  <si>
    <t>Production manager</t>
  </si>
  <si>
    <t>Managing director</t>
  </si>
  <si>
    <t>Not required</t>
  </si>
  <si>
    <t xml:space="preserve">You have been asked to provide information for a manufacturers sales and cost performance for the month.  Significant variances should be reported to the relevant manager for review and appropriate action.  </t>
  </si>
  <si>
    <r>
      <rPr>
        <b/>
        <sz val="16"/>
        <rFont val="Calibri"/>
        <family val="2"/>
        <scheme val="minor"/>
      </rPr>
      <t xml:space="preserve">Company policy: </t>
    </r>
    <r>
      <rPr>
        <sz val="16"/>
        <rFont val="Calibri"/>
        <family val="2"/>
        <scheme val="minor"/>
      </rPr>
      <t xml:space="preserve">
•	Sales income variances in excess of 10% of budget, and that are greater than £5,000, are significant.  They should be reported to the sales manager.  
•	Cost variances in excess of 10% of budget, and that are greater than £500 are significant.  They should be reported to the production manager.  
•	Variances in excess of 20% of budget, and that are greater than £10,000, are significant.  They should be reported to the managing director. </t>
    </r>
  </si>
  <si>
    <t>You must use worksheet 'Mock 1 Task 7' when answering task instructions.</t>
  </si>
  <si>
    <t>You must use worksheet 'Mock 2 Task 5' when answering task instructions.</t>
  </si>
  <si>
    <t>This task is about calculating costs of products and using tools and techniques to improve the presentation of information.</t>
  </si>
  <si>
    <t>DIRECT COST</t>
  </si>
  <si>
    <t>Actual £                             12000 units</t>
  </si>
  <si>
    <t>Budget £                            12000 units</t>
  </si>
  <si>
    <t>Direct materials (kilograms)</t>
  </si>
  <si>
    <t>Direct labour (hours)</t>
  </si>
  <si>
    <t>Fixed overheads</t>
  </si>
  <si>
    <t>per kilogram</t>
  </si>
  <si>
    <t>per hour</t>
  </si>
  <si>
    <t>selling price per unit</t>
  </si>
  <si>
    <t>Sales (units)</t>
  </si>
  <si>
    <t>Budget information</t>
  </si>
  <si>
    <t>Fixed overheads (£)</t>
  </si>
  <si>
    <t>Adverse/                                             Favourable</t>
  </si>
  <si>
    <t>Adverse</t>
  </si>
  <si>
    <t>Favourable</t>
  </si>
  <si>
    <t>You must use worksheet 'Mock 2 Task 7' when answering task instructions.</t>
  </si>
  <si>
    <t>This task is about budget calculations and exception reporting using formulas.</t>
  </si>
  <si>
    <r>
      <rPr>
        <b/>
        <sz val="16"/>
        <rFont val="Calibri"/>
        <family val="2"/>
        <scheme val="minor"/>
      </rPr>
      <t xml:space="preserve">(a) Using the information provided in cells A1:F12 in the worksheet called 'Mock 2 Task 7', complete the following table.  </t>
    </r>
    <r>
      <rPr>
        <sz val="16"/>
        <rFont val="Calibri"/>
        <family val="2"/>
        <scheme val="minor"/>
      </rPr>
      <t xml:space="preserve">                                                                                                                               </t>
    </r>
  </si>
  <si>
    <t xml:space="preserve">    (16 marks)</t>
  </si>
  <si>
    <t>Direct Cost</t>
  </si>
  <si>
    <t>You must use worksheet 'Mock 3 Task 5' when answering task instructions.</t>
  </si>
  <si>
    <r>
      <t xml:space="preserve">(i) Complete the table A1:B12 in the worksheet called 'Mock 3 Task 5' and calculate any missing figures in column B to show a manufacturers cost structure for the month.  Show your answers to the nearest whole pound (£).  Do NOT use spreadsheet formulas when entering your answers.										  </t>
    </r>
    <r>
      <rPr>
        <sz val="16"/>
        <color theme="1"/>
        <rFont val="Calibri"/>
        <family val="2"/>
        <scheme val="minor"/>
      </rPr>
      <t xml:space="preserve">                                                                                                                                (6 marks)
</t>
    </r>
    <r>
      <rPr>
        <b/>
        <sz val="16"/>
        <color theme="1"/>
        <rFont val="Calibri"/>
        <family val="2"/>
        <scheme val="minor"/>
      </rPr>
      <t xml:space="preserve">
(ii) Format cells B9 and B12 to include a thousand separator. </t>
    </r>
    <r>
      <rPr>
        <sz val="16"/>
        <color theme="1"/>
        <rFont val="Calibri"/>
        <family val="2"/>
        <scheme val="minor"/>
      </rPr>
      <t>(2 marks)</t>
    </r>
    <r>
      <rPr>
        <b/>
        <sz val="16"/>
        <color theme="1"/>
        <rFont val="Calibri"/>
        <family val="2"/>
        <scheme val="minor"/>
      </rPr>
      <t xml:space="preserve">
(iii) Place an outline border in cells B9 and B12. </t>
    </r>
    <r>
      <rPr>
        <sz val="16"/>
        <color theme="1"/>
        <rFont val="Calibri"/>
        <family val="2"/>
        <scheme val="minor"/>
      </rPr>
      <t>(2 marks)</t>
    </r>
    <r>
      <rPr>
        <b/>
        <sz val="16"/>
        <color theme="1"/>
        <rFont val="Calibri"/>
        <family val="2"/>
        <scheme val="minor"/>
      </rPr>
      <t xml:space="preserve">
(iv) Format text in cells B9 and B12 to bold. </t>
    </r>
    <r>
      <rPr>
        <sz val="16"/>
        <color theme="1"/>
        <rFont val="Calibri"/>
        <family val="2"/>
        <scheme val="minor"/>
      </rPr>
      <t>(2 marks)</t>
    </r>
  </si>
  <si>
    <t xml:space="preserve"> </t>
  </si>
  <si>
    <r>
      <rPr>
        <b/>
        <sz val="16"/>
        <rFont val="Calibri"/>
        <family val="2"/>
        <scheme val="minor"/>
      </rPr>
      <t>(i) Complete the table in cells A1:B6 in the worksheet called 'Mock 2 Task 5' to show a manufacturers cost structure for the month.  Show your answers to the nearest whole pound (£).  Do NOT use spreadsheet formulas when entering your answers.</t>
    </r>
    <r>
      <rPr>
        <sz val="16"/>
        <rFont val="Calibri"/>
        <family val="2"/>
        <scheme val="minor"/>
      </rPr>
      <t xml:space="preserve"> (5 marks)
</t>
    </r>
    <r>
      <rPr>
        <b/>
        <sz val="16"/>
        <rFont val="Calibri"/>
        <family val="2"/>
        <scheme val="minor"/>
      </rPr>
      <t>(ii) Format cell B6 to include a thousand separator.</t>
    </r>
    <r>
      <rPr>
        <sz val="16"/>
        <rFont val="Calibri"/>
        <family val="2"/>
        <scheme val="minor"/>
      </rPr>
      <t xml:space="preserve"> (1 mark)
</t>
    </r>
    <r>
      <rPr>
        <b/>
        <sz val="16"/>
        <rFont val="Calibri"/>
        <family val="2"/>
        <scheme val="minor"/>
      </rPr>
      <t xml:space="preserve">
(iii) Format cell B6 to align right the contents of this cell.</t>
    </r>
    <r>
      <rPr>
        <sz val="16"/>
        <rFont val="Calibri"/>
        <family val="2"/>
        <scheme val="minor"/>
      </rPr>
      <t xml:space="preserve"> (1 mark)
</t>
    </r>
    <r>
      <rPr>
        <b/>
        <sz val="16"/>
        <rFont val="Calibri"/>
        <family val="2"/>
        <scheme val="minor"/>
      </rPr>
      <t>(iv) Format cell B6 to the font style Arial.</t>
    </r>
    <r>
      <rPr>
        <sz val="16"/>
        <rFont val="Calibri"/>
        <family val="2"/>
        <scheme val="minor"/>
      </rPr>
      <t xml:space="preserve"> (1 mark)
</t>
    </r>
    <r>
      <rPr>
        <b/>
        <sz val="16"/>
        <rFont val="Calibri"/>
        <family val="2"/>
        <scheme val="minor"/>
      </rPr>
      <t xml:space="preserve">(v) Format cells A6:B6 to increase text size to font size 18. </t>
    </r>
    <r>
      <rPr>
        <sz val="16"/>
        <rFont val="Calibri"/>
        <family val="2"/>
        <scheme val="minor"/>
      </rPr>
      <t xml:space="preserve">(2 marks)
</t>
    </r>
    <r>
      <rPr>
        <b/>
        <sz val="16"/>
        <rFont val="Calibri"/>
        <family val="2"/>
        <scheme val="minor"/>
      </rPr>
      <t xml:space="preserve">(vi) Format cells A6:B6 to make the text bold. </t>
    </r>
    <r>
      <rPr>
        <sz val="16"/>
        <rFont val="Calibri"/>
        <family val="2"/>
        <scheme val="minor"/>
      </rPr>
      <t>(2 marks)</t>
    </r>
  </si>
  <si>
    <r>
      <t xml:space="preserve">(i) Complete the table A1:B12 in the worksheet called 'Mock 1 Task 5' and calculate any missing figures in column B to show a manufacturers cost structure for the month.  Show your answers to the nearest whole pound (£).  Do NOT use spreadsheet formulas when entering your answers.										                                                                                                                         </t>
    </r>
    <r>
      <rPr>
        <sz val="16"/>
        <color theme="1"/>
        <rFont val="Calibri"/>
        <family val="2"/>
        <scheme val="minor"/>
      </rPr>
      <t xml:space="preserve">         (5 marks)</t>
    </r>
  </si>
  <si>
    <t>Budget £                            5000 batches</t>
  </si>
  <si>
    <t>Actual £                             5000 batches</t>
  </si>
  <si>
    <t>selling price per batch</t>
  </si>
  <si>
    <t>Sales (batches)</t>
  </si>
  <si>
    <t>Direct materials (litres)</t>
  </si>
  <si>
    <t>per litre</t>
  </si>
  <si>
    <t>Budget information (5000 batches)</t>
  </si>
  <si>
    <t>Actual direct material cost per batch</t>
  </si>
  <si>
    <t>Actual direct labour cost per batch</t>
  </si>
  <si>
    <t>You must use worksheet 'Mock 3 Task 7' when answering task instructions.</t>
  </si>
  <si>
    <t xml:space="preserve">    (18 marks)</t>
  </si>
  <si>
    <r>
      <rPr>
        <b/>
        <sz val="16"/>
        <rFont val="Calibri"/>
        <family val="2"/>
        <scheme val="minor"/>
      </rPr>
      <t xml:space="preserve">(a) Using the information provided in cells A1:F15 in the worksheet called 'Mock 3 Task 7', complete the following table.  </t>
    </r>
    <r>
      <rPr>
        <sz val="16"/>
        <rFont val="Calibri"/>
        <family val="2"/>
        <scheme val="minor"/>
      </rPr>
      <t xml:space="preserve">                                                                                                                               </t>
    </r>
  </si>
  <si>
    <t>You must use worksheet 'Mock 4 Task 5' when answering task instructions.</t>
  </si>
  <si>
    <r>
      <t xml:space="preserve">(i) Complete the table A1:B12 in the worksheet called 'Mock 4 Task 5'. Select any missing text from the picklist to complete column A and calculate any missing figures in column B to show a manufacturers cost structure for the month.   Show your answers to the nearest whole pound (£).  Do NOT use spreadsheet formulas when entering your answers. </t>
    </r>
    <r>
      <rPr>
        <sz val="16"/>
        <color theme="1"/>
        <rFont val="Calibri"/>
        <family val="2"/>
        <scheme val="minor"/>
      </rPr>
      <t xml:space="preserve"> (9 marks)
</t>
    </r>
    <r>
      <rPr>
        <b/>
        <sz val="16"/>
        <color theme="1"/>
        <rFont val="Calibri"/>
        <family val="2"/>
        <scheme val="minor"/>
      </rPr>
      <t xml:space="preserve">
(ii) Format cell B12 to include a thousand separator. </t>
    </r>
    <r>
      <rPr>
        <sz val="16"/>
        <color theme="1"/>
        <rFont val="Calibri"/>
        <family val="2"/>
        <scheme val="minor"/>
      </rPr>
      <t>(1 mark)</t>
    </r>
    <r>
      <rPr>
        <b/>
        <sz val="16"/>
        <color theme="1"/>
        <rFont val="Calibri"/>
        <family val="2"/>
        <scheme val="minor"/>
      </rPr>
      <t xml:space="preserve">
(iii) Format text in cells A12:B12 to bolded font. </t>
    </r>
    <r>
      <rPr>
        <sz val="16"/>
        <color theme="1"/>
        <rFont val="Calibri"/>
        <family val="2"/>
        <scheme val="minor"/>
      </rPr>
      <t>(2 marks)</t>
    </r>
  </si>
  <si>
    <t>A total of 9 marks is available for part (i) of the task requirement.</t>
  </si>
  <si>
    <t xml:space="preserve"> ½ mark is given for each correct picklist selected in column A and each correct figure entered in column B.</t>
  </si>
  <si>
    <t>Sales price</t>
  </si>
  <si>
    <t>Profit</t>
  </si>
  <si>
    <t>Budget information (per unit)</t>
  </si>
  <si>
    <t>Budget £                            3000 units</t>
  </si>
  <si>
    <t>Actual £                             3000 units</t>
  </si>
  <si>
    <t>Raw materials</t>
  </si>
  <si>
    <t xml:space="preserve">Raw materials </t>
  </si>
  <si>
    <t xml:space="preserve">Production labour </t>
  </si>
  <si>
    <t xml:space="preserve">                      £</t>
  </si>
  <si>
    <t xml:space="preserve">Sales </t>
  </si>
  <si>
    <t>Units</t>
  </si>
  <si>
    <t>You must use worksheet 'Mock 4 Task 7' when answering task instructions.</t>
  </si>
  <si>
    <r>
      <rPr>
        <b/>
        <sz val="16"/>
        <rFont val="Calibri"/>
        <family val="2"/>
        <scheme val="minor"/>
      </rPr>
      <t xml:space="preserve">(a) Using the information provided in cells A1:E14 in the worksheet called 'Mock 4 Task 7', complete the following table.  </t>
    </r>
    <r>
      <rPr>
        <sz val="16"/>
        <rFont val="Calibri"/>
        <family val="2"/>
        <scheme val="minor"/>
      </rPr>
      <t xml:space="preserve">                                                                                                                               </t>
    </r>
  </si>
  <si>
    <t xml:space="preserve">
•	Formulas must be used for figures entered in cells B2:B4, D2:D5, E2:E5 and C8:C9. You MUST manually enter cell references. 
•	The variance percentage (%) column has been preformatted to 2 decimal places.
•	A variance must be shown as a negative figure if adverse and a positive figure if favourable.
•	Complete cells F2:F6 by selecting from the drop-down list, to identify if each variance is adverse or favourable.</t>
  </si>
  <si>
    <t xml:space="preserve">
•	Formulas must be used for figures entered in cells B2:B4, D2:D5 and E2:E5. You MUST manually enter cell references. 
•	The variance percentage (%) column has been preformatted to 2 decimal places.
•	A variance must be shown as a negative figure if adverse and a positive figure if favourable.
•	Complete cells F2:F6 by selecting from the drop-down list, to identify if each variance is adverse or favourable.</t>
  </si>
  <si>
    <t xml:space="preserve">Profit </t>
  </si>
  <si>
    <t xml:space="preserve">
•	Formulas must be used for figures entered in cells B6, B10:B14 and D10:D14. You MUST manually enter cell references. 
•	A variance must be shown as a negative figure if adverse and a positive figure if favourable.
•	Complete cells E10:E14 by selecting from the drop-down list, to identify if each variance is adverse or favourable.</t>
  </si>
  <si>
    <t>You must use worksheet 'Mock 5 Task 5' when answering task instructions.</t>
  </si>
  <si>
    <r>
      <t xml:space="preserve">(i) Complete the table A1:B12 in the worksheet called 'Mock 5 Task 5' and calculate any missing figures in column B to show a manufacturers cost structure for the month.  Show your answers to the nearest whole pound (£).  Do NOT use spreadsheet formulas when entering your answers.										                                                                                                                         </t>
    </r>
    <r>
      <rPr>
        <sz val="16"/>
        <color theme="1"/>
        <rFont val="Calibri"/>
        <family val="2"/>
        <scheme val="minor"/>
      </rPr>
      <t xml:space="preserve">         (5 marks)</t>
    </r>
  </si>
  <si>
    <t>You must use worksheet 'Mock 5 Task 7' when answering task instructions.</t>
  </si>
  <si>
    <t>Sales Director</t>
  </si>
  <si>
    <t>Management Accountant</t>
  </si>
  <si>
    <t>Managing Director</t>
  </si>
  <si>
    <r>
      <rPr>
        <b/>
        <sz val="16"/>
        <rFont val="Calibri"/>
        <family val="2"/>
        <scheme val="minor"/>
      </rPr>
      <t xml:space="preserve">Company policy: </t>
    </r>
    <r>
      <rPr>
        <sz val="16"/>
        <rFont val="Calibri"/>
        <family val="2"/>
        <scheme val="minor"/>
      </rPr>
      <t xml:space="preserve">
•	Sales income variances in excess of 10% of budget, or that are greater than £5,000, are significant.  They should be reported to the Sales Director.  
•	Cost variances in excess of 10% of budget, or that are greater than £5,000 are significant.  They should be reported to the Management Accountant. 
•	Adverse variances in excess of 20% of budget, or that are greater than £10,000, are significant.  They should be reported to the Managing Director. </t>
    </r>
  </si>
  <si>
    <r>
      <rPr>
        <b/>
        <sz val="16"/>
        <rFont val="Calibri"/>
        <family val="2"/>
        <scheme val="minor"/>
      </rPr>
      <t xml:space="preserve">Using the information provided in cells A1:G6 in the worksheet called 'Mock 1 Task 7', complete the following table.                               </t>
    </r>
    <r>
      <rPr>
        <sz val="16"/>
        <rFont val="Calibri"/>
        <family val="2"/>
        <scheme val="minor"/>
      </rPr>
      <t xml:space="preserve">   (18 marks)
•	Formulas must be used for figures entered in cells B6, C6, D2:D5 and E2:E5. You MUST manually enter cell references. 
•	The variance percentage (%) column has been preformatted to 2 decimal places.
•	A variance (£) must be shown as a negative figure if adverse and a positive figure if favourable.
•	Complete cells F2:F5 by selecting from the drop-down list, to identify if each variance is significant, or not significant.
•	Complete cells G2:G5 by selecting from the drop-down list, to identify who (if anyone) each variance should be reported to.</t>
    </r>
  </si>
  <si>
    <r>
      <rPr>
        <b/>
        <sz val="16"/>
        <rFont val="Calibri"/>
        <family val="2"/>
        <scheme val="minor"/>
      </rPr>
      <t xml:space="preserve">Using the information provided in cells A1:G6 in the worksheet called 'Mock 5 Task 7', complete the following table.                                 </t>
    </r>
    <r>
      <rPr>
        <sz val="16"/>
        <rFont val="Calibri"/>
        <family val="2"/>
        <scheme val="minor"/>
      </rPr>
      <t xml:space="preserve">  (18 marks)
•	Formulas must be used for figures entered in cells B6, C6, D2:D5 and E2:E5. You MUST manually enter cell references. 
•	The variance percentage (%) column has been preformatted to 2 decimal places.
•	A variance (£) must be shown as a negative figure if adverse and a positive figure if favourable.
•	Complete cells F2:F5 by selecting from the drop-down list, to identify if each variance is significant, or not significant.
•	Complete cells G2:G5 by selecting from the drop-down list, to identify who (if anyone) each variance should be reported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</si>
</sst>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7" x14ac:knownFonts="1">
    <font>
      <sz val="11"/>
      <color theme="1"/>
      <name val="Calibri"/>
      <family val="2"/>
      <scheme val="minor"/>
    </font>
    <font>
      <sz val="14"/>
      <color theme="1"/>
      <name val="Calibri"/>
      <family val="2"/>
      <scheme val="minor"/>
    </font>
    <font>
      <b/>
      <sz val="14"/>
      <color theme="0"/>
      <name val="Calibri"/>
      <family val="2"/>
      <scheme val="minor"/>
    </font>
    <font>
      <b/>
      <sz val="14"/>
      <name val="Calibri"/>
      <family val="2"/>
      <scheme val="minor"/>
    </font>
    <font>
      <b/>
      <sz val="18"/>
      <color theme="0"/>
      <name val="Calibri"/>
      <family val="2"/>
      <scheme val="minor"/>
    </font>
    <font>
      <sz val="16"/>
      <color theme="1"/>
      <name val="Calibri"/>
      <family val="2"/>
      <scheme val="minor"/>
    </font>
    <font>
      <sz val="18"/>
      <name val="Calibri"/>
      <family val="2"/>
      <scheme val="minor"/>
    </font>
    <font>
      <b/>
      <sz val="16"/>
      <color theme="1"/>
      <name val="Calibri"/>
      <family val="2"/>
      <scheme val="minor"/>
    </font>
    <font>
      <b/>
      <sz val="16"/>
      <color rgb="FFFF0000"/>
      <name val="Calibri"/>
      <family val="2"/>
      <scheme val="minor"/>
    </font>
    <font>
      <b/>
      <sz val="16"/>
      <name val="Calibri"/>
      <family val="2"/>
      <scheme val="minor"/>
    </font>
    <font>
      <sz val="16"/>
      <name val="Calibri"/>
      <family val="2"/>
      <scheme val="minor"/>
    </font>
    <font>
      <b/>
      <sz val="18"/>
      <color theme="0"/>
      <name val="Arial"/>
      <family val="2"/>
    </font>
    <font>
      <sz val="14"/>
      <name val="Arial"/>
      <family val="2"/>
    </font>
    <font>
      <b/>
      <sz val="18"/>
      <name val="Arial"/>
      <family val="2"/>
    </font>
    <font>
      <sz val="14"/>
      <name val="Calibri"/>
      <family val="2"/>
      <scheme val="minor"/>
    </font>
    <font>
      <b/>
      <sz val="14"/>
      <color theme="0"/>
      <name val="Arial"/>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B050"/>
        <bgColor indexed="64"/>
      </patternFill>
    </fill>
    <fill>
      <patternFill patternType="solid">
        <fgColor rgb="FFFFFF99"/>
        <bgColor indexed="64"/>
      </patternFill>
    </fill>
  </fills>
  <borders count="10">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66">
    <xf numFmtId="0" fontId="0" fillId="0" borderId="0" xfId="0"/>
    <xf numFmtId="0" fontId="1" fillId="0" borderId="1" xfId="0" applyFont="1" applyBorder="1" applyAlignment="1">
      <alignment vertical="center"/>
    </xf>
    <xf numFmtId="0" fontId="1" fillId="3" borderId="1" xfId="0" applyFont="1" applyFill="1" applyBorder="1" applyAlignment="1">
      <alignment vertical="center"/>
    </xf>
    <xf numFmtId="3" fontId="1" fillId="0" borderId="1" xfId="0" applyNumberFormat="1" applyFont="1" applyBorder="1" applyAlignment="1">
      <alignment horizontal="right" vertical="center"/>
    </xf>
    <xf numFmtId="0" fontId="3" fillId="0" borderId="1" xfId="0" applyFont="1" applyBorder="1" applyAlignment="1">
      <alignment vertical="center"/>
    </xf>
    <xf numFmtId="0" fontId="1" fillId="0" borderId="2" xfId="0" applyFont="1" applyBorder="1" applyAlignment="1">
      <alignment vertical="center"/>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0" fillId="2" borderId="0" xfId="0" applyFill="1"/>
    <xf numFmtId="49" fontId="5" fillId="2" borderId="0" xfId="0" applyNumberFormat="1" applyFont="1" applyFill="1" applyAlignment="1">
      <alignment horizontal="justify" vertical="center" wrapText="1"/>
    </xf>
    <xf numFmtId="3" fontId="1" fillId="5" borderId="1" xfId="0" applyNumberFormat="1" applyFont="1" applyFill="1" applyBorder="1" applyAlignment="1">
      <alignment horizontal="right" vertical="center"/>
    </xf>
    <xf numFmtId="0" fontId="1" fillId="5" borderId="1" xfId="0" applyNumberFormat="1" applyFont="1" applyFill="1" applyBorder="1" applyAlignment="1">
      <alignment horizontal="right" vertical="center"/>
    </xf>
    <xf numFmtId="0" fontId="3" fillId="0" borderId="2" xfId="0" applyFont="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49" fontId="7" fillId="2" borderId="0" xfId="0" applyNumberFormat="1" applyFont="1" applyFill="1" applyAlignment="1">
      <alignment horizontal="justify" vertical="center" wrapText="1"/>
    </xf>
    <xf numFmtId="49" fontId="8" fillId="2" borderId="0" xfId="0" applyNumberFormat="1" applyFont="1" applyFill="1" applyAlignment="1">
      <alignment horizontal="justify"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Font="1" applyAlignment="1">
      <alignment vertical="center"/>
    </xf>
    <xf numFmtId="3" fontId="1" fillId="0" borderId="1" xfId="0" applyNumberFormat="1" applyFont="1" applyBorder="1" applyAlignment="1">
      <alignment vertical="center"/>
    </xf>
    <xf numFmtId="10" fontId="1" fillId="5" borderId="1" xfId="0" applyNumberFormat="1" applyFont="1" applyFill="1" applyBorder="1" applyAlignment="1">
      <alignment horizontal="right" vertical="center"/>
    </xf>
    <xf numFmtId="10" fontId="1" fillId="3" borderId="1" xfId="0" applyNumberFormat="1" applyFont="1" applyFill="1" applyBorder="1" applyAlignment="1">
      <alignment horizontal="right" vertical="center"/>
    </xf>
    <xf numFmtId="49" fontId="10" fillId="2" borderId="0" xfId="0" applyNumberFormat="1" applyFont="1" applyFill="1" applyAlignment="1">
      <alignment horizontal="justify" vertical="center" wrapText="1"/>
    </xf>
    <xf numFmtId="0" fontId="0" fillId="0" borderId="0" xfId="0" applyAlignment="1">
      <alignment wrapText="1"/>
    </xf>
    <xf numFmtId="0" fontId="11" fillId="4" borderId="1" xfId="0" applyFont="1" applyFill="1" applyBorder="1" applyAlignment="1">
      <alignment vertical="center"/>
    </xf>
    <xf numFmtId="0" fontId="11" fillId="4" borderId="1" xfId="0" applyFont="1" applyFill="1" applyBorder="1" applyAlignment="1">
      <alignment horizontal="center" vertical="center"/>
    </xf>
    <xf numFmtId="0" fontId="12" fillId="0" borderId="1" xfId="0" applyFont="1" applyBorder="1" applyAlignment="1">
      <alignment vertical="center"/>
    </xf>
    <xf numFmtId="3" fontId="12" fillId="0" borderId="1" xfId="0" applyNumberFormat="1" applyFont="1" applyBorder="1" applyAlignment="1">
      <alignment vertical="center"/>
    </xf>
    <xf numFmtId="0" fontId="13" fillId="0" borderId="1" xfId="0" applyFont="1" applyBorder="1" applyAlignment="1">
      <alignment vertical="center"/>
    </xf>
    <xf numFmtId="3" fontId="13" fillId="0" borderId="1" xfId="0" applyNumberFormat="1" applyFont="1" applyBorder="1" applyAlignment="1">
      <alignment vertical="center"/>
    </xf>
    <xf numFmtId="0" fontId="14" fillId="0" borderId="1" xfId="0" applyNumberFormat="1" applyFont="1" applyBorder="1" applyAlignment="1">
      <alignment horizontal="left" vertical="center"/>
    </xf>
    <xf numFmtId="164" fontId="1" fillId="0" borderId="1" xfId="0" applyNumberFormat="1" applyFont="1" applyBorder="1" applyAlignment="1">
      <alignment vertical="center"/>
    </xf>
    <xf numFmtId="0" fontId="15" fillId="4" borderId="1" xfId="0" applyFont="1" applyFill="1" applyBorder="1" applyAlignment="1">
      <alignment horizontal="center" vertical="center" wrapText="1"/>
    </xf>
    <xf numFmtId="10" fontId="1" fillId="0" borderId="1" xfId="0" applyNumberFormat="1" applyFont="1" applyBorder="1" applyAlignment="1">
      <alignment vertical="center"/>
    </xf>
    <xf numFmtId="165" fontId="1" fillId="0" borderId="1" xfId="0" applyNumberFormat="1" applyFont="1" applyBorder="1" applyAlignment="1">
      <alignment vertical="center"/>
    </xf>
    <xf numFmtId="10" fontId="1" fillId="5" borderId="1" xfId="0" applyNumberFormat="1" applyFont="1" applyFill="1" applyBorder="1" applyAlignment="1">
      <alignment horizontal="left" vertical="center"/>
    </xf>
    <xf numFmtId="3" fontId="1" fillId="2" borderId="1" xfId="0" applyNumberFormat="1" applyFont="1" applyFill="1" applyBorder="1" applyAlignment="1">
      <alignment horizontal="right" vertical="center"/>
    </xf>
    <xf numFmtId="49" fontId="10" fillId="2" borderId="0" xfId="0" applyNumberFormat="1" applyFont="1" applyFill="1" applyAlignment="1">
      <alignment horizontal="right" vertical="center" wrapText="1"/>
    </xf>
    <xf numFmtId="0" fontId="4" fillId="4" borderId="6" xfId="0" applyFont="1" applyFill="1" applyBorder="1" applyAlignment="1">
      <alignment vertical="center"/>
    </xf>
    <xf numFmtId="0" fontId="4" fillId="4" borderId="6" xfId="0" applyFont="1" applyFill="1" applyBorder="1" applyAlignment="1">
      <alignment horizontal="center" vertical="center"/>
    </xf>
    <xf numFmtId="0" fontId="3" fillId="0" borderId="6" xfId="0" applyFont="1" applyBorder="1" applyAlignment="1">
      <alignment vertical="center"/>
    </xf>
    <xf numFmtId="3" fontId="1" fillId="5" borderId="6" xfId="0" applyNumberFormat="1" applyFont="1" applyFill="1" applyBorder="1" applyAlignment="1">
      <alignment horizontal="right" vertical="center"/>
    </xf>
    <xf numFmtId="0" fontId="1" fillId="0" borderId="6" xfId="0" applyFont="1" applyBorder="1" applyAlignment="1">
      <alignment vertical="center"/>
    </xf>
    <xf numFmtId="3" fontId="1" fillId="0" borderId="6" xfId="0" applyNumberFormat="1" applyFont="1" applyBorder="1" applyAlignment="1">
      <alignment horizontal="right" vertical="center"/>
    </xf>
    <xf numFmtId="0" fontId="3" fillId="0" borderId="7" xfId="0" applyFont="1" applyBorder="1" applyAlignment="1">
      <alignment vertical="center"/>
    </xf>
    <xf numFmtId="3" fontId="1" fillId="0" borderId="8" xfId="0" applyNumberFormat="1" applyFont="1" applyBorder="1" applyAlignment="1">
      <alignment horizontal="right" vertical="center"/>
    </xf>
    <xf numFmtId="3" fontId="1" fillId="0" borderId="9" xfId="0" applyNumberFormat="1" applyFont="1" applyBorder="1" applyAlignment="1">
      <alignment horizontal="right" vertical="center"/>
    </xf>
    <xf numFmtId="3" fontId="16" fillId="5" borderId="1" xfId="0" applyNumberFormat="1" applyFont="1" applyFill="1" applyBorder="1" applyAlignment="1">
      <alignment horizontal="right" vertical="center"/>
    </xf>
    <xf numFmtId="0" fontId="1" fillId="5" borderId="6" xfId="0" applyNumberFormat="1" applyFont="1" applyFill="1" applyBorder="1" applyAlignment="1">
      <alignment horizontal="right" vertical="center"/>
    </xf>
    <xf numFmtId="3" fontId="0" fillId="0" borderId="0" xfId="0" applyNumberFormat="1" applyFont="1" applyAlignment="1">
      <alignment vertical="center"/>
    </xf>
    <xf numFmtId="164" fontId="1" fillId="5" borderId="1" xfId="0" applyNumberFormat="1" applyFont="1" applyFill="1" applyBorder="1" applyAlignment="1">
      <alignment horizontal="right" vertical="center"/>
    </xf>
    <xf numFmtId="0" fontId="15" fillId="4" borderId="3" xfId="0" applyFont="1" applyFill="1" applyBorder="1" applyAlignment="1">
      <alignment horizontal="left" vertical="center" wrapText="1"/>
    </xf>
    <xf numFmtId="0" fontId="16" fillId="0" borderId="6" xfId="0" applyFont="1" applyBorder="1" applyAlignment="1">
      <alignment vertical="center"/>
    </xf>
    <xf numFmtId="0" fontId="1" fillId="0" borderId="6" xfId="0" applyNumberFormat="1" applyFont="1" applyBorder="1" applyAlignment="1">
      <alignment horizontal="right" vertical="center"/>
    </xf>
    <xf numFmtId="3" fontId="16" fillId="0" borderId="6" xfId="0" applyNumberFormat="1" applyFont="1" applyBorder="1" applyAlignment="1">
      <alignment horizontal="right" vertical="center"/>
    </xf>
    <xf numFmtId="0" fontId="7" fillId="0" borderId="0" xfId="0" applyFont="1"/>
    <xf numFmtId="2" fontId="1" fillId="0" borderId="1" xfId="0" applyNumberFormat="1" applyFont="1" applyBorder="1" applyAlignment="1">
      <alignment vertical="center"/>
    </xf>
    <xf numFmtId="4" fontId="1" fillId="5" borderId="1" xfId="0" applyNumberFormat="1" applyFont="1" applyFill="1" applyBorder="1" applyAlignment="1">
      <alignment horizontal="right" vertical="center"/>
    </xf>
    <xf numFmtId="1" fontId="1" fillId="0" borderId="1" xfId="0" applyNumberFormat="1"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15" fillId="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30480</xdr:colOff>
      <xdr:row>2</xdr:row>
      <xdr:rowOff>156648</xdr:rowOff>
    </xdr:from>
    <xdr:to>
      <xdr:col>0</xdr:col>
      <xdr:colOff>12031981</xdr:colOff>
      <xdr:row>39</xdr:row>
      <xdr:rowOff>144780</xdr:rowOff>
    </xdr:to>
    <xdr:pic>
      <xdr:nvPicPr>
        <xdr:cNvPr id="2" name="Picture 1">
          <a:extLst>
            <a:ext uri="{FF2B5EF4-FFF2-40B4-BE49-F238E27FC236}">
              <a16:creationId xmlns:a16="http://schemas.microsoft.com/office/drawing/2014/main" id="{D6BB35AF-B874-44A8-A280-DF64BAB91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970208"/>
          <a:ext cx="12001501" cy="6754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2</xdr:row>
      <xdr:rowOff>15240</xdr:rowOff>
    </xdr:from>
    <xdr:to>
      <xdr:col>0</xdr:col>
      <xdr:colOff>8635035</xdr:colOff>
      <xdr:row>13</xdr:row>
      <xdr:rowOff>45720</xdr:rowOff>
    </xdr:to>
    <xdr:pic>
      <xdr:nvPicPr>
        <xdr:cNvPr id="2" name="Picture 1">
          <a:extLst>
            <a:ext uri="{FF2B5EF4-FFF2-40B4-BE49-F238E27FC236}">
              <a16:creationId xmlns:a16="http://schemas.microsoft.com/office/drawing/2014/main" id="{263B93BB-21EF-4654-AA29-AD4B9786D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548640"/>
          <a:ext cx="8596936" cy="2880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xdr:colOff>
      <xdr:row>2</xdr:row>
      <xdr:rowOff>0</xdr:rowOff>
    </xdr:from>
    <xdr:to>
      <xdr:col>0</xdr:col>
      <xdr:colOff>11002104</xdr:colOff>
      <xdr:row>2</xdr:row>
      <xdr:rowOff>3566160</xdr:rowOff>
    </xdr:to>
    <xdr:pic>
      <xdr:nvPicPr>
        <xdr:cNvPr id="2" name="Picture 1">
          <a:extLst>
            <a:ext uri="{FF2B5EF4-FFF2-40B4-BE49-F238E27FC236}">
              <a16:creationId xmlns:a16="http://schemas.microsoft.com/office/drawing/2014/main" id="{039BED7B-C735-4B72-9E5B-96E3CA4C2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 y="678180"/>
          <a:ext cx="10994485" cy="356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83819</xdr:colOff>
      <xdr:row>1</xdr:row>
      <xdr:rowOff>30480</xdr:rowOff>
    </xdr:from>
    <xdr:to>
      <xdr:col>0</xdr:col>
      <xdr:colOff>8488278</xdr:colOff>
      <xdr:row>13</xdr:row>
      <xdr:rowOff>68580</xdr:rowOff>
    </xdr:to>
    <xdr:pic>
      <xdr:nvPicPr>
        <xdr:cNvPr id="3" name="Picture 2">
          <a:extLst>
            <a:ext uri="{FF2B5EF4-FFF2-40B4-BE49-F238E27FC236}">
              <a16:creationId xmlns:a16="http://schemas.microsoft.com/office/drawing/2014/main" id="{FFFC2B28-31B1-4739-BF5A-94029613C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 y="297180"/>
          <a:ext cx="8404459" cy="3070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129539</xdr:colOff>
      <xdr:row>1</xdr:row>
      <xdr:rowOff>45720</xdr:rowOff>
    </xdr:from>
    <xdr:to>
      <xdr:col>0</xdr:col>
      <xdr:colOff>11499904</xdr:colOff>
      <xdr:row>1</xdr:row>
      <xdr:rowOff>3733800</xdr:rowOff>
    </xdr:to>
    <xdr:pic>
      <xdr:nvPicPr>
        <xdr:cNvPr id="2" name="Picture 1">
          <a:extLst>
            <a:ext uri="{FF2B5EF4-FFF2-40B4-BE49-F238E27FC236}">
              <a16:creationId xmlns:a16="http://schemas.microsoft.com/office/drawing/2014/main" id="{93DEEECF-5D28-4FBF-A945-A987B8E6F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39" y="426720"/>
          <a:ext cx="11370365" cy="3688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83820</xdr:colOff>
      <xdr:row>1</xdr:row>
      <xdr:rowOff>15240</xdr:rowOff>
    </xdr:from>
    <xdr:to>
      <xdr:col>0</xdr:col>
      <xdr:colOff>8271432</xdr:colOff>
      <xdr:row>13</xdr:row>
      <xdr:rowOff>68580</xdr:rowOff>
    </xdr:to>
    <xdr:pic>
      <xdr:nvPicPr>
        <xdr:cNvPr id="3" name="Picture 2">
          <a:extLst>
            <a:ext uri="{FF2B5EF4-FFF2-40B4-BE49-F238E27FC236}">
              <a16:creationId xmlns:a16="http://schemas.microsoft.com/office/drawing/2014/main" id="{0C3C2EC6-5F3F-48F3-BD37-8646E74C4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281940"/>
          <a:ext cx="8187612" cy="445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9FDB-F689-4B9B-90F9-1522E85273EE}">
  <dimension ref="A1:B47"/>
  <sheetViews>
    <sheetView tabSelected="1" workbookViewId="0"/>
  </sheetViews>
  <sheetFormatPr defaultRowHeight="14.4" x14ac:dyDescent="0.3"/>
  <cols>
    <col min="1" max="1" width="177.88671875" customWidth="1"/>
  </cols>
  <sheetData>
    <row r="1" spans="1:2" ht="71.400000000000006" customHeight="1" x14ac:dyDescent="0.3">
      <c r="A1" s="9" t="s">
        <v>14</v>
      </c>
      <c r="B1" s="8"/>
    </row>
    <row r="2" spans="1:2" ht="71.400000000000006" customHeight="1" x14ac:dyDescent="0.3">
      <c r="A2" s="9" t="s">
        <v>15</v>
      </c>
      <c r="B2" s="8"/>
    </row>
    <row r="3" spans="1:2" x14ac:dyDescent="0.3">
      <c r="A3" s="8"/>
      <c r="B3" s="8"/>
    </row>
    <row r="4" spans="1:2" x14ac:dyDescent="0.3">
      <c r="B4" s="8"/>
    </row>
    <row r="5" spans="1:2" x14ac:dyDescent="0.3">
      <c r="A5" s="8"/>
      <c r="B5" s="8"/>
    </row>
    <row r="6" spans="1:2" x14ac:dyDescent="0.3">
      <c r="A6" s="8"/>
      <c r="B6" s="8"/>
    </row>
    <row r="7" spans="1:2" x14ac:dyDescent="0.3">
      <c r="A7" s="8"/>
      <c r="B7" s="8"/>
    </row>
    <row r="8" spans="1:2" x14ac:dyDescent="0.3">
      <c r="A8" s="8"/>
      <c r="B8" s="8"/>
    </row>
    <row r="9" spans="1:2" x14ac:dyDescent="0.3">
      <c r="A9" s="8"/>
      <c r="B9" s="8"/>
    </row>
    <row r="10" spans="1:2" x14ac:dyDescent="0.3">
      <c r="A10" s="8"/>
      <c r="B10" s="8"/>
    </row>
    <row r="11" spans="1:2" x14ac:dyDescent="0.3">
      <c r="A11" s="8"/>
      <c r="B11" s="8"/>
    </row>
    <row r="12" spans="1:2" x14ac:dyDescent="0.3">
      <c r="A12" s="8"/>
      <c r="B12" s="8"/>
    </row>
    <row r="13" spans="1:2" x14ac:dyDescent="0.3">
      <c r="A13" s="8"/>
      <c r="B13" s="8"/>
    </row>
    <row r="14" spans="1:2" x14ac:dyDescent="0.3">
      <c r="A14" s="8"/>
      <c r="B14" s="8"/>
    </row>
    <row r="15" spans="1:2" x14ac:dyDescent="0.3">
      <c r="A15" s="8"/>
      <c r="B15" s="8"/>
    </row>
    <row r="16" spans="1:2" x14ac:dyDescent="0.3">
      <c r="A16" s="8"/>
      <c r="B16" s="8"/>
    </row>
    <row r="17" spans="1:2" x14ac:dyDescent="0.3">
      <c r="A17" s="8"/>
      <c r="B17" s="8"/>
    </row>
    <row r="18" spans="1:2" x14ac:dyDescent="0.3">
      <c r="A18" s="8"/>
      <c r="B18" s="8"/>
    </row>
    <row r="19" spans="1:2" x14ac:dyDescent="0.3">
      <c r="A19" s="8"/>
      <c r="B19" s="8"/>
    </row>
    <row r="20" spans="1:2" x14ac:dyDescent="0.3">
      <c r="A20" s="8"/>
      <c r="B20" s="8"/>
    </row>
    <row r="21" spans="1:2" x14ac:dyDescent="0.3">
      <c r="A21" s="8"/>
      <c r="B21" s="8"/>
    </row>
    <row r="22" spans="1:2" x14ac:dyDescent="0.3">
      <c r="A22" s="8"/>
      <c r="B22" s="8"/>
    </row>
    <row r="23" spans="1:2" x14ac:dyDescent="0.3">
      <c r="A23" s="8"/>
      <c r="B23" s="8"/>
    </row>
    <row r="24" spans="1:2" x14ac:dyDescent="0.3">
      <c r="A24" s="8"/>
      <c r="B24" s="8"/>
    </row>
    <row r="25" spans="1:2" x14ac:dyDescent="0.3">
      <c r="A25" s="8"/>
      <c r="B25" s="8"/>
    </row>
    <row r="26" spans="1:2" x14ac:dyDescent="0.3">
      <c r="A26" s="8"/>
      <c r="B26" s="8"/>
    </row>
    <row r="27" spans="1:2" x14ac:dyDescent="0.3">
      <c r="A27" s="8"/>
      <c r="B27" s="8"/>
    </row>
    <row r="28" spans="1:2" x14ac:dyDescent="0.3">
      <c r="A28" s="8"/>
      <c r="B28" s="8"/>
    </row>
    <row r="29" spans="1:2" x14ac:dyDescent="0.3">
      <c r="A29" s="8"/>
      <c r="B29" s="8"/>
    </row>
    <row r="30" spans="1:2" x14ac:dyDescent="0.3">
      <c r="A30" s="8"/>
      <c r="B30" s="8"/>
    </row>
    <row r="31" spans="1:2" x14ac:dyDescent="0.3">
      <c r="A31" s="8"/>
      <c r="B31" s="8"/>
    </row>
    <row r="32" spans="1:2" x14ac:dyDescent="0.3">
      <c r="A32" s="8"/>
      <c r="B32" s="8"/>
    </row>
    <row r="33" spans="1:2" x14ac:dyDescent="0.3">
      <c r="A33" s="8"/>
      <c r="B33" s="8"/>
    </row>
    <row r="34" spans="1:2" x14ac:dyDescent="0.3">
      <c r="A34" s="8"/>
      <c r="B34" s="8"/>
    </row>
    <row r="35" spans="1:2" x14ac:dyDescent="0.3">
      <c r="A35" s="8"/>
      <c r="B35" s="8"/>
    </row>
    <row r="36" spans="1:2" x14ac:dyDescent="0.3">
      <c r="A36" s="8"/>
      <c r="B36" s="8"/>
    </row>
    <row r="37" spans="1:2" x14ac:dyDescent="0.3">
      <c r="A37" s="8"/>
      <c r="B37" s="8"/>
    </row>
    <row r="38" spans="1:2" x14ac:dyDescent="0.3">
      <c r="A38" s="8"/>
      <c r="B38" s="8"/>
    </row>
    <row r="39" spans="1:2" x14ac:dyDescent="0.3">
      <c r="A39" s="8"/>
      <c r="B39" s="8"/>
    </row>
    <row r="40" spans="1:2" x14ac:dyDescent="0.3">
      <c r="A40" s="8"/>
      <c r="B40" s="8"/>
    </row>
    <row r="41" spans="1:2" x14ac:dyDescent="0.3">
      <c r="A41" s="8"/>
      <c r="B41" s="8"/>
    </row>
    <row r="42" spans="1:2" x14ac:dyDescent="0.3">
      <c r="A42" s="8"/>
      <c r="B42" s="8"/>
    </row>
    <row r="43" spans="1:2" x14ac:dyDescent="0.3">
      <c r="A43" s="8"/>
      <c r="B43" s="8"/>
    </row>
    <row r="44" spans="1:2" x14ac:dyDescent="0.3">
      <c r="A44" s="8"/>
      <c r="B44" s="8"/>
    </row>
    <row r="45" spans="1:2" x14ac:dyDescent="0.3">
      <c r="A45" s="8"/>
      <c r="B45" s="8"/>
    </row>
    <row r="46" spans="1:2" x14ac:dyDescent="0.3">
      <c r="A46" s="8"/>
      <c r="B46" s="8"/>
    </row>
    <row r="47" spans="1:2" x14ac:dyDescent="0.3">
      <c r="A47" s="8"/>
      <c r="B47" s="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19BB-3B07-4466-869A-72CE08864F5D}">
  <dimension ref="A1:A23"/>
  <sheetViews>
    <sheetView workbookViewId="0"/>
  </sheetViews>
  <sheetFormatPr defaultRowHeight="14.4" x14ac:dyDescent="0.3"/>
  <cols>
    <col min="1" max="1" width="165" customWidth="1"/>
  </cols>
  <sheetData>
    <row r="1" spans="1:1" ht="21" x14ac:dyDescent="0.3">
      <c r="A1" s="16" t="s">
        <v>20</v>
      </c>
    </row>
    <row r="2" spans="1:1" ht="21" x14ac:dyDescent="0.3">
      <c r="A2" s="9"/>
    </row>
    <row r="4" spans="1:1" ht="21" x14ac:dyDescent="0.3">
      <c r="A4" s="9"/>
    </row>
    <row r="5" spans="1:1" ht="21" x14ac:dyDescent="0.3">
      <c r="A5" s="9"/>
    </row>
    <row r="6" spans="1:1" ht="21" x14ac:dyDescent="0.3">
      <c r="A6" s="9"/>
    </row>
    <row r="7" spans="1:1" ht="21" x14ac:dyDescent="0.3">
      <c r="A7" s="9"/>
    </row>
    <row r="8" spans="1:1" ht="21" x14ac:dyDescent="0.3">
      <c r="A8" s="9"/>
    </row>
    <row r="9" spans="1:1" ht="21" x14ac:dyDescent="0.3">
      <c r="A9" s="9"/>
    </row>
    <row r="10" spans="1:1" ht="21" x14ac:dyDescent="0.3">
      <c r="A10" s="9"/>
    </row>
    <row r="11" spans="1:1" ht="21" x14ac:dyDescent="0.3">
      <c r="A11" s="9"/>
    </row>
    <row r="12" spans="1:1" ht="21" x14ac:dyDescent="0.3">
      <c r="A12" s="9"/>
    </row>
    <row r="13" spans="1:1" ht="21" x14ac:dyDescent="0.3">
      <c r="A13" s="9"/>
    </row>
    <row r="14" spans="1:1" ht="83.4" customHeight="1" x14ac:dyDescent="0.3">
      <c r="A14" s="15" t="s">
        <v>65</v>
      </c>
    </row>
    <row r="15" spans="1:1" ht="28.2" customHeight="1" x14ac:dyDescent="0.3">
      <c r="A15" s="15" t="s">
        <v>16</v>
      </c>
    </row>
    <row r="16" spans="1:1" ht="28.2" customHeight="1" x14ac:dyDescent="0.3">
      <c r="A16" s="15" t="s">
        <v>17</v>
      </c>
    </row>
    <row r="17" spans="1:1" ht="28.2" customHeight="1" x14ac:dyDescent="0.3">
      <c r="A17" s="15" t="s">
        <v>18</v>
      </c>
    </row>
    <row r="18" spans="1:1" ht="28.2" customHeight="1" x14ac:dyDescent="0.3">
      <c r="A18" s="15" t="s">
        <v>19</v>
      </c>
    </row>
    <row r="19" spans="1:1" ht="21" x14ac:dyDescent="0.3">
      <c r="A19" s="9"/>
    </row>
    <row r="20" spans="1:1" ht="21" x14ac:dyDescent="0.3">
      <c r="A20" s="9"/>
    </row>
    <row r="21" spans="1:1" ht="21" x14ac:dyDescent="0.3">
      <c r="A21" s="9"/>
    </row>
    <row r="22" spans="1:1" ht="21" x14ac:dyDescent="0.3">
      <c r="A22" s="9"/>
    </row>
    <row r="23" spans="1:1" ht="21" x14ac:dyDescent="0.3">
      <c r="A23" s="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65DB-F4A6-41A7-B092-E251B69F6026}">
  <dimension ref="A1:B13"/>
  <sheetViews>
    <sheetView workbookViewId="0">
      <selection sqref="A1:XFD1048576"/>
    </sheetView>
  </sheetViews>
  <sheetFormatPr defaultRowHeight="14.4" x14ac:dyDescent="0.3"/>
  <cols>
    <col min="1" max="1" width="61.33203125" customWidth="1"/>
    <col min="2" max="2" width="20.33203125" customWidth="1"/>
  </cols>
  <sheetData>
    <row r="1" spans="1:2" ht="30.6" customHeight="1" thickBot="1" x14ac:dyDescent="0.35">
      <c r="A1" s="13" t="s">
        <v>6</v>
      </c>
      <c r="B1" s="14" t="s">
        <v>0</v>
      </c>
    </row>
    <row r="2" spans="1:2" ht="31.2" customHeight="1" thickTop="1" thickBot="1" x14ac:dyDescent="0.35">
      <c r="A2" s="12" t="s">
        <v>1</v>
      </c>
      <c r="B2" s="10">
        <v>45000</v>
      </c>
    </row>
    <row r="3" spans="1:2" ht="31.2" customHeight="1" thickTop="1" thickBot="1" x14ac:dyDescent="0.35">
      <c r="A3" s="5" t="s">
        <v>7</v>
      </c>
      <c r="B3" s="3">
        <v>67000</v>
      </c>
    </row>
    <row r="4" spans="1:2" ht="31.2" customHeight="1" thickTop="1" thickBot="1" x14ac:dyDescent="0.35">
      <c r="A4" s="4" t="s">
        <v>13</v>
      </c>
      <c r="B4" s="10"/>
    </row>
    <row r="5" spans="1:2" ht="31.2" customHeight="1" thickTop="1" thickBot="1" x14ac:dyDescent="0.35">
      <c r="A5" s="5" t="s">
        <v>8</v>
      </c>
      <c r="B5" s="10"/>
    </row>
    <row r="6" spans="1:2" ht="31.2" customHeight="1" thickTop="1" thickBot="1" x14ac:dyDescent="0.35">
      <c r="A6" s="4" t="s">
        <v>2</v>
      </c>
      <c r="B6" s="10"/>
    </row>
    <row r="7" spans="1:2" ht="31.2" customHeight="1" thickTop="1" thickBot="1" x14ac:dyDescent="0.35">
      <c r="A7" s="5" t="s">
        <v>9</v>
      </c>
      <c r="B7" s="3">
        <v>156000</v>
      </c>
    </row>
    <row r="8" spans="1:2" ht="31.2" customHeight="1" thickTop="1" thickBot="1" x14ac:dyDescent="0.35">
      <c r="A8" s="5" t="s">
        <v>10</v>
      </c>
      <c r="B8" s="3">
        <v>175000</v>
      </c>
    </row>
    <row r="9" spans="1:2" ht="31.2" customHeight="1" thickTop="1" thickBot="1" x14ac:dyDescent="0.35">
      <c r="A9" s="4" t="s">
        <v>3</v>
      </c>
      <c r="B9" s="10"/>
    </row>
    <row r="10" spans="1:2" ht="31.2" customHeight="1" thickTop="1" thickBot="1" x14ac:dyDescent="0.35">
      <c r="A10" s="5" t="s">
        <v>11</v>
      </c>
      <c r="B10" s="3">
        <v>56000</v>
      </c>
    </row>
    <row r="11" spans="1:2" ht="31.2" customHeight="1" thickTop="1" thickBot="1" x14ac:dyDescent="0.35">
      <c r="A11" s="5" t="s">
        <v>12</v>
      </c>
      <c r="B11" s="3">
        <v>78000</v>
      </c>
    </row>
    <row r="12" spans="1:2" ht="31.2" customHeight="1" thickTop="1" thickBot="1" x14ac:dyDescent="0.35">
      <c r="A12" s="4" t="s">
        <v>4</v>
      </c>
      <c r="B12" s="11"/>
    </row>
    <row r="13" spans="1:2" ht="15" thickTop="1"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82DA-8119-49F0-A570-724A080D6C2D}">
  <dimension ref="A1:B13"/>
  <sheetViews>
    <sheetView workbookViewId="0">
      <selection sqref="A1:XFD1048576"/>
    </sheetView>
  </sheetViews>
  <sheetFormatPr defaultRowHeight="14.4" x14ac:dyDescent="0.3"/>
  <cols>
    <col min="1" max="1" width="61.33203125" customWidth="1"/>
    <col min="2" max="2" width="20.33203125" customWidth="1"/>
  </cols>
  <sheetData>
    <row r="1" spans="1:2" ht="30.6" customHeight="1" thickTop="1" thickBot="1" x14ac:dyDescent="0.35">
      <c r="A1" s="6" t="s">
        <v>6</v>
      </c>
      <c r="B1" s="7" t="s">
        <v>0</v>
      </c>
    </row>
    <row r="2" spans="1:2" ht="31.2" customHeight="1" thickTop="1" thickBot="1" x14ac:dyDescent="0.35">
      <c r="A2" s="4" t="s">
        <v>1</v>
      </c>
      <c r="B2" s="10">
        <v>45000</v>
      </c>
    </row>
    <row r="3" spans="1:2" ht="31.2" customHeight="1" thickTop="1" thickBot="1" x14ac:dyDescent="0.35">
      <c r="A3" s="5" t="s">
        <v>7</v>
      </c>
      <c r="B3" s="3">
        <v>67000</v>
      </c>
    </row>
    <row r="4" spans="1:2" ht="31.2" customHeight="1" thickTop="1" thickBot="1" x14ac:dyDescent="0.35">
      <c r="A4" s="4" t="s">
        <v>13</v>
      </c>
      <c r="B4" s="10">
        <v>112000</v>
      </c>
    </row>
    <row r="5" spans="1:2" ht="31.2" customHeight="1" thickTop="1" thickBot="1" x14ac:dyDescent="0.35">
      <c r="A5" s="5" t="s">
        <v>8</v>
      </c>
      <c r="B5" s="10">
        <v>37000</v>
      </c>
    </row>
    <row r="6" spans="1:2" ht="31.2" customHeight="1" thickTop="1" thickBot="1" x14ac:dyDescent="0.35">
      <c r="A6" s="4" t="s">
        <v>2</v>
      </c>
      <c r="B6" s="10">
        <v>149000</v>
      </c>
    </row>
    <row r="7" spans="1:2" ht="31.2" customHeight="1" thickTop="1" thickBot="1" x14ac:dyDescent="0.35">
      <c r="A7" s="5" t="s">
        <v>9</v>
      </c>
      <c r="B7" s="3">
        <v>156000</v>
      </c>
    </row>
    <row r="8" spans="1:2" ht="31.2" customHeight="1" thickTop="1" thickBot="1" x14ac:dyDescent="0.35">
      <c r="A8" s="5" t="s">
        <v>10</v>
      </c>
      <c r="B8" s="3">
        <v>175000</v>
      </c>
    </row>
    <row r="9" spans="1:2" ht="31.2" customHeight="1" thickTop="1" thickBot="1" x14ac:dyDescent="0.35">
      <c r="A9" s="4" t="s">
        <v>3</v>
      </c>
      <c r="B9" s="10">
        <v>130000</v>
      </c>
    </row>
    <row r="10" spans="1:2" ht="31.2" customHeight="1" thickTop="1" thickBot="1" x14ac:dyDescent="0.35">
      <c r="A10" s="5" t="s">
        <v>11</v>
      </c>
      <c r="B10" s="3">
        <v>56000</v>
      </c>
    </row>
    <row r="11" spans="1:2" ht="31.2" customHeight="1" thickTop="1" thickBot="1" x14ac:dyDescent="0.35">
      <c r="A11" s="5" t="s">
        <v>12</v>
      </c>
      <c r="B11" s="3">
        <v>78000</v>
      </c>
    </row>
    <row r="12" spans="1:2" ht="31.2" customHeight="1" thickTop="1" thickBot="1" x14ac:dyDescent="0.35">
      <c r="A12" s="4" t="s">
        <v>4</v>
      </c>
      <c r="B12" s="10">
        <v>108000</v>
      </c>
    </row>
    <row r="13" spans="1:2" ht="15" thickTop="1" x14ac:dyDescent="0.3"/>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11CF-6874-45DA-9979-207ADBFA4829}">
  <dimension ref="A1:A6"/>
  <sheetViews>
    <sheetView workbookViewId="0"/>
  </sheetViews>
  <sheetFormatPr defaultRowHeight="14.4" x14ac:dyDescent="0.3"/>
  <cols>
    <col min="1" max="1" width="183.33203125" style="24" customWidth="1"/>
  </cols>
  <sheetData>
    <row r="1" spans="1:1" ht="27.6" customHeight="1" x14ac:dyDescent="0.3">
      <c r="A1" s="16" t="s">
        <v>38</v>
      </c>
    </row>
    <row r="2" spans="1:1" ht="64.2" customHeight="1" x14ac:dyDescent="0.3">
      <c r="A2" s="23" t="s">
        <v>36</v>
      </c>
    </row>
    <row r="3" spans="1:1" ht="153" customHeight="1" x14ac:dyDescent="0.3">
      <c r="A3" s="23" t="s">
        <v>37</v>
      </c>
    </row>
    <row r="4" spans="1:1" ht="174" customHeight="1" x14ac:dyDescent="0.3">
      <c r="A4" s="23" t="s">
        <v>106</v>
      </c>
    </row>
    <row r="5" spans="1:1" ht="21" x14ac:dyDescent="0.3">
      <c r="A5" s="23"/>
    </row>
    <row r="6" spans="1:1" ht="21" x14ac:dyDescent="0.3">
      <c r="A6"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20B4-0086-4D69-A94F-88925B706DFE}">
  <dimension ref="A1:AI8"/>
  <sheetViews>
    <sheetView workbookViewId="0">
      <selection sqref="A1:XFD1048576"/>
    </sheetView>
  </sheetViews>
  <sheetFormatPr defaultRowHeight="14.4" x14ac:dyDescent="0.3"/>
  <cols>
    <col min="1" max="1" width="34.88671875" style="19" customWidth="1"/>
    <col min="2" max="7" width="24.44140625" style="19" customWidth="1"/>
    <col min="8" max="16384" width="8.88671875" style="19"/>
  </cols>
  <sheetData>
    <row r="1" spans="1:35" ht="55.2" thickTop="1" thickBot="1" x14ac:dyDescent="0.35">
      <c r="A1" s="17"/>
      <c r="B1" s="18" t="s">
        <v>21</v>
      </c>
      <c r="C1" s="18" t="s">
        <v>22</v>
      </c>
      <c r="D1" s="18" t="s">
        <v>23</v>
      </c>
      <c r="E1" s="18" t="s">
        <v>25</v>
      </c>
      <c r="F1" s="18" t="s">
        <v>29</v>
      </c>
      <c r="G1" s="18" t="s">
        <v>26</v>
      </c>
    </row>
    <row r="2" spans="1:35" ht="28.2" customHeight="1" thickTop="1" thickBot="1" x14ac:dyDescent="0.35">
      <c r="A2" s="1" t="s">
        <v>5</v>
      </c>
      <c r="B2" s="20">
        <v>40000</v>
      </c>
      <c r="C2" s="20">
        <v>55000</v>
      </c>
      <c r="D2" s="10"/>
      <c r="E2" s="21"/>
      <c r="F2" s="1"/>
      <c r="G2" s="1"/>
      <c r="AI2" s="19" t="s">
        <v>30</v>
      </c>
    </row>
    <row r="3" spans="1:35" ht="28.2" customHeight="1" thickTop="1" thickBot="1" x14ac:dyDescent="0.35">
      <c r="A3" s="1" t="s">
        <v>24</v>
      </c>
      <c r="B3" s="20">
        <v>1500</v>
      </c>
      <c r="C3" s="20">
        <v>2200</v>
      </c>
      <c r="D3" s="10"/>
      <c r="E3" s="21"/>
      <c r="F3" s="1"/>
      <c r="G3" s="1"/>
      <c r="AI3" s="19" t="s">
        <v>31</v>
      </c>
    </row>
    <row r="4" spans="1:35" ht="28.2" customHeight="1" thickTop="1" thickBot="1" x14ac:dyDescent="0.35">
      <c r="A4" s="1" t="s">
        <v>7</v>
      </c>
      <c r="B4" s="20">
        <v>4500</v>
      </c>
      <c r="C4" s="20">
        <v>4500</v>
      </c>
      <c r="D4" s="10"/>
      <c r="E4" s="21"/>
      <c r="F4" s="1"/>
      <c r="G4" s="1"/>
    </row>
    <row r="5" spans="1:35" ht="28.2" customHeight="1" thickTop="1" thickBot="1" x14ac:dyDescent="0.35">
      <c r="A5" s="1" t="s">
        <v>27</v>
      </c>
      <c r="B5" s="20">
        <v>2000</v>
      </c>
      <c r="C5" s="20">
        <v>1500</v>
      </c>
      <c r="D5" s="10"/>
      <c r="E5" s="21"/>
      <c r="F5" s="1"/>
      <c r="G5" s="1"/>
      <c r="AI5" s="19" t="s">
        <v>32</v>
      </c>
    </row>
    <row r="6" spans="1:35" ht="28.2" customHeight="1" thickTop="1" thickBot="1" x14ac:dyDescent="0.35">
      <c r="A6" s="1" t="s">
        <v>28</v>
      </c>
      <c r="B6" s="10"/>
      <c r="C6" s="10"/>
      <c r="D6" s="22"/>
      <c r="E6" s="22"/>
      <c r="F6" s="2"/>
      <c r="G6" s="2"/>
      <c r="AI6" s="19" t="s">
        <v>33</v>
      </c>
    </row>
    <row r="7" spans="1:35" ht="15" thickTop="1" x14ac:dyDescent="0.3">
      <c r="AI7" s="19" t="s">
        <v>34</v>
      </c>
    </row>
    <row r="8" spans="1:35" x14ac:dyDescent="0.3">
      <c r="AI8" s="19" t="s">
        <v>35</v>
      </c>
    </row>
  </sheetData>
  <dataValidations count="2">
    <dataValidation type="list" allowBlank="1" showInputMessage="1" showErrorMessage="1" prompt="Enter Significant or Not significant" sqref="F2:F5" xr:uid="{C1B0CAAC-B2E3-4E61-B2CE-B5242A161876}">
      <formula1>$AI$2:$AI$3</formula1>
    </dataValidation>
    <dataValidation type="list" allowBlank="1" showInputMessage="1" showErrorMessage="1" prompt="Enter the person the variance should be reported to or select not required" sqref="G2:G5" xr:uid="{61D117FE-CAD2-453B-9A5E-597DC4ACDDEE}">
      <formula1>$AI$5:$AI$8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24DA-75D1-4484-8189-708061611D94}">
  <dimension ref="A1:AI8"/>
  <sheetViews>
    <sheetView workbookViewId="0">
      <selection sqref="A1:XFD1048576"/>
    </sheetView>
  </sheetViews>
  <sheetFormatPr defaultRowHeight="14.4" x14ac:dyDescent="0.3"/>
  <cols>
    <col min="1" max="1" width="34.88671875" style="19" customWidth="1"/>
    <col min="2" max="7" width="24.44140625" style="19" customWidth="1"/>
    <col min="8" max="16384" width="8.88671875" style="19"/>
  </cols>
  <sheetData>
    <row r="1" spans="1:35" ht="55.2" thickTop="1" thickBot="1" x14ac:dyDescent="0.35">
      <c r="A1" s="17"/>
      <c r="B1" s="18" t="s">
        <v>21</v>
      </c>
      <c r="C1" s="18" t="s">
        <v>22</v>
      </c>
      <c r="D1" s="18" t="s">
        <v>23</v>
      </c>
      <c r="E1" s="18" t="s">
        <v>25</v>
      </c>
      <c r="F1" s="18" t="s">
        <v>29</v>
      </c>
      <c r="G1" s="18" t="s">
        <v>26</v>
      </c>
    </row>
    <row r="2" spans="1:35" ht="28.2" customHeight="1" thickTop="1" thickBot="1" x14ac:dyDescent="0.35">
      <c r="A2" s="1" t="s">
        <v>5</v>
      </c>
      <c r="B2" s="20">
        <v>40000</v>
      </c>
      <c r="C2" s="20">
        <v>55000</v>
      </c>
      <c r="D2" s="10">
        <f>C2-B2</f>
        <v>15000</v>
      </c>
      <c r="E2" s="21">
        <f>D2/B2</f>
        <v>0.375</v>
      </c>
      <c r="F2" s="1" t="s">
        <v>30</v>
      </c>
      <c r="G2" s="1" t="s">
        <v>34</v>
      </c>
      <c r="AI2" s="19" t="s">
        <v>30</v>
      </c>
    </row>
    <row r="3" spans="1:35" ht="28.2" customHeight="1" thickTop="1" thickBot="1" x14ac:dyDescent="0.35">
      <c r="A3" s="1" t="s">
        <v>24</v>
      </c>
      <c r="B3" s="20">
        <v>1500</v>
      </c>
      <c r="C3" s="20">
        <v>2200</v>
      </c>
      <c r="D3" s="10">
        <f>B3-C3</f>
        <v>-700</v>
      </c>
      <c r="E3" s="21">
        <f>D3/B3</f>
        <v>-0.46666666666666667</v>
      </c>
      <c r="F3" s="1" t="s">
        <v>30</v>
      </c>
      <c r="G3" s="1" t="s">
        <v>33</v>
      </c>
      <c r="AI3" s="19" t="s">
        <v>31</v>
      </c>
    </row>
    <row r="4" spans="1:35" ht="28.2" customHeight="1" thickTop="1" thickBot="1" x14ac:dyDescent="0.35">
      <c r="A4" s="1" t="s">
        <v>7</v>
      </c>
      <c r="B4" s="20">
        <v>4500</v>
      </c>
      <c r="C4" s="20">
        <v>4500</v>
      </c>
      <c r="D4" s="10">
        <f>B4-C4</f>
        <v>0</v>
      </c>
      <c r="E4" s="21">
        <f>D4/B4</f>
        <v>0</v>
      </c>
      <c r="F4" s="1" t="s">
        <v>31</v>
      </c>
      <c r="G4" s="1" t="s">
        <v>35</v>
      </c>
    </row>
    <row r="5" spans="1:35" ht="28.2" customHeight="1" thickTop="1" thickBot="1" x14ac:dyDescent="0.35">
      <c r="A5" s="1" t="s">
        <v>27</v>
      </c>
      <c r="B5" s="20">
        <v>2000</v>
      </c>
      <c r="C5" s="20">
        <v>1500</v>
      </c>
      <c r="D5" s="10">
        <f>B5-C5</f>
        <v>500</v>
      </c>
      <c r="E5" s="21">
        <f>D5/B5</f>
        <v>0.25</v>
      </c>
      <c r="F5" s="1" t="s">
        <v>31</v>
      </c>
      <c r="G5" s="1" t="s">
        <v>35</v>
      </c>
      <c r="AI5" s="19" t="s">
        <v>32</v>
      </c>
    </row>
    <row r="6" spans="1:35" ht="28.2" customHeight="1" thickTop="1" thickBot="1" x14ac:dyDescent="0.35">
      <c r="A6" s="1" t="s">
        <v>28</v>
      </c>
      <c r="B6" s="10">
        <f>B2-B3-B4-B5</f>
        <v>32000</v>
      </c>
      <c r="C6" s="10">
        <f>C2-C3-C4-C5</f>
        <v>46800</v>
      </c>
      <c r="D6" s="22"/>
      <c r="E6" s="22"/>
      <c r="F6" s="2"/>
      <c r="G6" s="2"/>
      <c r="AI6" s="19" t="s">
        <v>33</v>
      </c>
    </row>
    <row r="7" spans="1:35" ht="15" thickTop="1" x14ac:dyDescent="0.3">
      <c r="AI7" s="19" t="s">
        <v>34</v>
      </c>
    </row>
    <row r="8" spans="1:35" x14ac:dyDescent="0.3">
      <c r="AI8" s="19" t="s">
        <v>35</v>
      </c>
    </row>
  </sheetData>
  <dataValidations count="2">
    <dataValidation type="list" allowBlank="1" showInputMessage="1" showErrorMessage="1" prompt="Enter the person the variance should be reported to or select not required" sqref="G2:G5" xr:uid="{B88972DC-05FD-46B8-8F56-BA90CED439E8}">
      <formula1>$AI$5:$AI$8</formula1>
    </dataValidation>
    <dataValidation type="list" allowBlank="1" showInputMessage="1" showErrorMessage="1" prompt="Enter Significant or Not significant" sqref="F2:F5" xr:uid="{67C570B9-4D15-4822-9ED2-F090F6FD1DF4}">
      <formula1>$AI$2:$AI$3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F823-856B-45BD-8978-4017335957E4}">
  <dimension ref="A1:A6"/>
  <sheetViews>
    <sheetView workbookViewId="0">
      <selection activeCell="A5" sqref="A5"/>
    </sheetView>
  </sheetViews>
  <sheetFormatPr defaultRowHeight="14.4" x14ac:dyDescent="0.3"/>
  <cols>
    <col min="1" max="1" width="163.88671875" customWidth="1"/>
  </cols>
  <sheetData>
    <row r="1" spans="1:1" ht="27.6" customHeight="1" x14ac:dyDescent="0.3">
      <c r="A1" s="16" t="s">
        <v>39</v>
      </c>
    </row>
    <row r="2" spans="1:1" ht="25.8" customHeight="1" x14ac:dyDescent="0.3">
      <c r="A2" s="23" t="s">
        <v>40</v>
      </c>
    </row>
    <row r="3" spans="1:1" ht="296.39999999999998" customHeight="1" x14ac:dyDescent="0.3">
      <c r="A3" s="23"/>
    </row>
    <row r="4" spans="1:1" ht="5.4" customHeight="1" x14ac:dyDescent="0.3">
      <c r="A4" s="23"/>
    </row>
    <row r="5" spans="1:1" ht="273" x14ac:dyDescent="0.3">
      <c r="A5" s="23" t="s">
        <v>64</v>
      </c>
    </row>
    <row r="6" spans="1:1" ht="21" x14ac:dyDescent="0.3">
      <c r="A6" s="23" t="s">
        <v>63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32B4-A5B5-4C8B-9F35-DA984D6F32CC}">
  <dimension ref="A1:B7"/>
  <sheetViews>
    <sheetView workbookViewId="0">
      <selection activeCell="B6" sqref="B6"/>
    </sheetView>
  </sheetViews>
  <sheetFormatPr defaultRowHeight="14.4" x14ac:dyDescent="0.3"/>
  <cols>
    <col min="1" max="1" width="48.109375" customWidth="1"/>
    <col min="2" max="2" width="18.5546875" customWidth="1"/>
  </cols>
  <sheetData>
    <row r="1" spans="1:2" ht="42" customHeight="1" thickTop="1" thickBot="1" x14ac:dyDescent="0.35">
      <c r="A1" s="25" t="s">
        <v>6</v>
      </c>
      <c r="B1" s="26" t="s">
        <v>0</v>
      </c>
    </row>
    <row r="2" spans="1:2" ht="34.200000000000003" customHeight="1" thickTop="1" thickBot="1" x14ac:dyDescent="0.35">
      <c r="A2" s="27" t="s">
        <v>1</v>
      </c>
      <c r="B2" s="28"/>
    </row>
    <row r="3" spans="1:2" ht="34.200000000000003" customHeight="1" thickTop="1" thickBot="1" x14ac:dyDescent="0.35">
      <c r="A3" s="27" t="s">
        <v>41</v>
      </c>
      <c r="B3" s="28"/>
    </row>
    <row r="4" spans="1:2" ht="34.200000000000003" customHeight="1" thickTop="1" thickBot="1" x14ac:dyDescent="0.35">
      <c r="A4" s="27" t="s">
        <v>2</v>
      </c>
      <c r="B4" s="28"/>
    </row>
    <row r="5" spans="1:2" ht="34.200000000000003" customHeight="1" thickTop="1" thickBot="1" x14ac:dyDescent="0.35">
      <c r="A5" s="27" t="s">
        <v>3</v>
      </c>
      <c r="B5" s="28"/>
    </row>
    <row r="6" spans="1:2" ht="34.200000000000003" customHeight="1" thickTop="1" thickBot="1" x14ac:dyDescent="0.35">
      <c r="A6" s="28" t="s">
        <v>4</v>
      </c>
      <c r="B6" s="31"/>
    </row>
    <row r="7" spans="1:2" ht="15" thickTop="1"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D8A2-A948-4FDF-B1FB-706C45E38BD9}">
  <dimension ref="A1:B7"/>
  <sheetViews>
    <sheetView workbookViewId="0">
      <selection activeCell="B6" sqref="B6"/>
    </sheetView>
  </sheetViews>
  <sheetFormatPr defaultRowHeight="14.4" x14ac:dyDescent="0.3"/>
  <cols>
    <col min="1" max="1" width="48.109375" customWidth="1"/>
    <col min="2" max="2" width="18.5546875" customWidth="1"/>
  </cols>
  <sheetData>
    <row r="1" spans="1:2" ht="42" customHeight="1" thickTop="1" thickBot="1" x14ac:dyDescent="0.35">
      <c r="A1" s="25" t="s">
        <v>6</v>
      </c>
      <c r="B1" s="26" t="s">
        <v>0</v>
      </c>
    </row>
    <row r="2" spans="1:2" ht="34.200000000000003" customHeight="1" thickTop="1" thickBot="1" x14ac:dyDescent="0.35">
      <c r="A2" s="27" t="s">
        <v>1</v>
      </c>
      <c r="B2" s="28">
        <v>62000</v>
      </c>
    </row>
    <row r="3" spans="1:2" ht="34.200000000000003" customHeight="1" thickTop="1" thickBot="1" x14ac:dyDescent="0.35">
      <c r="A3" s="27" t="s">
        <v>41</v>
      </c>
      <c r="B3" s="28">
        <v>84000</v>
      </c>
    </row>
    <row r="4" spans="1:2" ht="34.200000000000003" customHeight="1" thickTop="1" thickBot="1" x14ac:dyDescent="0.35">
      <c r="A4" s="27" t="s">
        <v>2</v>
      </c>
      <c r="B4" s="28">
        <v>100000</v>
      </c>
    </row>
    <row r="5" spans="1:2" ht="34.200000000000003" customHeight="1" thickTop="1" thickBot="1" x14ac:dyDescent="0.35">
      <c r="A5" s="27" t="s">
        <v>3</v>
      </c>
      <c r="B5" s="28">
        <v>94000</v>
      </c>
    </row>
    <row r="6" spans="1:2" ht="34.200000000000003" customHeight="1" thickTop="1" thickBot="1" x14ac:dyDescent="0.35">
      <c r="A6" s="29" t="s">
        <v>4</v>
      </c>
      <c r="B6" s="30">
        <v>91000</v>
      </c>
    </row>
    <row r="7" spans="1:2" ht="15" thickTop="1"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A46D-70C4-4B5C-B3E4-ABA5CDFB8826}">
  <dimension ref="A1:A19"/>
  <sheetViews>
    <sheetView workbookViewId="0">
      <selection activeCell="A4" sqref="A4"/>
    </sheetView>
  </sheetViews>
  <sheetFormatPr defaultRowHeight="14.4" x14ac:dyDescent="0.3"/>
  <cols>
    <col min="1" max="1" width="180.77734375" customWidth="1"/>
  </cols>
  <sheetData>
    <row r="1" spans="1:1" ht="29.4" customHeight="1" x14ac:dyDescent="0.3">
      <c r="A1" s="16" t="s">
        <v>56</v>
      </c>
    </row>
    <row r="2" spans="1:1" ht="27.6" customHeight="1" x14ac:dyDescent="0.3">
      <c r="A2" s="23" t="s">
        <v>57</v>
      </c>
    </row>
    <row r="3" spans="1:1" ht="48" customHeight="1" x14ac:dyDescent="0.3">
      <c r="A3" s="23" t="s">
        <v>58</v>
      </c>
    </row>
    <row r="4" spans="1:1" ht="21" customHeight="1" x14ac:dyDescent="0.3">
      <c r="A4" s="38" t="s">
        <v>59</v>
      </c>
    </row>
    <row r="5" spans="1:1" ht="102.6" customHeight="1" x14ac:dyDescent="0.3">
      <c r="A5" s="23" t="s">
        <v>96</v>
      </c>
    </row>
    <row r="6" spans="1:1" ht="21" x14ac:dyDescent="0.3">
      <c r="A6" s="23"/>
    </row>
    <row r="7" spans="1:1" ht="21" x14ac:dyDescent="0.3">
      <c r="A7" s="23"/>
    </row>
    <row r="8" spans="1:1" ht="21" x14ac:dyDescent="0.3">
      <c r="A8" s="23"/>
    </row>
    <row r="9" spans="1:1" ht="21" x14ac:dyDescent="0.3">
      <c r="A9" s="16"/>
    </row>
    <row r="10" spans="1:1" ht="21" x14ac:dyDescent="0.3">
      <c r="A10" s="16"/>
    </row>
    <row r="11" spans="1:1" ht="21" x14ac:dyDescent="0.3">
      <c r="A11" s="16"/>
    </row>
    <row r="12" spans="1:1" ht="21" x14ac:dyDescent="0.3">
      <c r="A12" s="16"/>
    </row>
    <row r="13" spans="1:1" ht="21" x14ac:dyDescent="0.3">
      <c r="A13" s="16"/>
    </row>
    <row r="14" spans="1:1" ht="21" x14ac:dyDescent="0.3">
      <c r="A14" s="16"/>
    </row>
    <row r="15" spans="1:1" ht="21" x14ac:dyDescent="0.3">
      <c r="A15" s="16"/>
    </row>
    <row r="16" spans="1:1" ht="21" x14ac:dyDescent="0.3">
      <c r="A16" s="16"/>
    </row>
    <row r="17" spans="1:1" ht="21" x14ac:dyDescent="0.3">
      <c r="A17" s="16"/>
    </row>
    <row r="18" spans="1:1" ht="21" x14ac:dyDescent="0.3">
      <c r="A18" s="16"/>
    </row>
    <row r="19" spans="1:1" ht="21" x14ac:dyDescent="0.3">
      <c r="A19" s="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F757-D2EC-4F31-9EFA-9E1804354AAF}">
  <dimension ref="A1:AH13"/>
  <sheetViews>
    <sheetView workbookViewId="0">
      <selection sqref="A1:XFD1048576"/>
    </sheetView>
  </sheetViews>
  <sheetFormatPr defaultRowHeight="14.4" x14ac:dyDescent="0.3"/>
  <cols>
    <col min="1" max="1" width="31.33203125" style="19" customWidth="1"/>
    <col min="2" max="6" width="22.88671875" style="19" customWidth="1"/>
    <col min="7" max="16384" width="8.88671875" style="19"/>
  </cols>
  <sheetData>
    <row r="1" spans="1:34" ht="64.8" customHeight="1" thickTop="1" thickBot="1" x14ac:dyDescent="0.35">
      <c r="A1" s="17"/>
      <c r="B1" s="33" t="s">
        <v>43</v>
      </c>
      <c r="C1" s="33" t="s">
        <v>42</v>
      </c>
      <c r="D1" s="33" t="s">
        <v>23</v>
      </c>
      <c r="E1" s="33" t="s">
        <v>25</v>
      </c>
      <c r="F1" s="33" t="s">
        <v>53</v>
      </c>
    </row>
    <row r="2" spans="1:34" ht="28.2" customHeight="1" thickTop="1" thickBot="1" x14ac:dyDescent="0.35">
      <c r="A2" s="1" t="s">
        <v>5</v>
      </c>
      <c r="B2" s="10"/>
      <c r="C2" s="20">
        <v>312000</v>
      </c>
      <c r="D2" s="10"/>
      <c r="E2" s="21"/>
      <c r="F2" s="36"/>
      <c r="AH2" s="19" t="s">
        <v>54</v>
      </c>
    </row>
    <row r="3" spans="1:34" ht="28.2" customHeight="1" thickTop="1" thickBot="1" x14ac:dyDescent="0.35">
      <c r="A3" s="1" t="s">
        <v>24</v>
      </c>
      <c r="B3" s="10"/>
      <c r="C3" s="20">
        <v>29870</v>
      </c>
      <c r="D3" s="10"/>
      <c r="E3" s="21"/>
      <c r="F3" s="36"/>
      <c r="AH3" s="19" t="s">
        <v>55</v>
      </c>
    </row>
    <row r="4" spans="1:34" ht="28.2" customHeight="1" thickTop="1" thickBot="1" x14ac:dyDescent="0.35">
      <c r="A4" s="1" t="s">
        <v>7</v>
      </c>
      <c r="B4" s="10"/>
      <c r="C4" s="20">
        <v>184000</v>
      </c>
      <c r="D4" s="10"/>
      <c r="E4" s="21"/>
      <c r="F4" s="36"/>
    </row>
    <row r="5" spans="1:34" ht="28.2" customHeight="1" thickTop="1" thickBot="1" x14ac:dyDescent="0.35">
      <c r="A5" s="1" t="s">
        <v>46</v>
      </c>
      <c r="B5" s="37">
        <v>25000</v>
      </c>
      <c r="C5" s="20">
        <v>27500</v>
      </c>
      <c r="D5" s="10"/>
      <c r="E5" s="21"/>
      <c r="F5" s="36"/>
      <c r="AH5" s="19" t="s">
        <v>32</v>
      </c>
    </row>
    <row r="6" spans="1:34" ht="28.2" customHeight="1" thickTop="1" thickBot="1" x14ac:dyDescent="0.35">
      <c r="A6" s="1" t="s">
        <v>28</v>
      </c>
      <c r="B6" s="20">
        <f>B2-B3-B4-B5</f>
        <v>-25000</v>
      </c>
      <c r="C6" s="20">
        <f>C2-C3-C4-C5</f>
        <v>70630</v>
      </c>
      <c r="D6" s="20">
        <f>C6-B6</f>
        <v>95630</v>
      </c>
      <c r="E6" s="34">
        <f>D6/B6</f>
        <v>-3.8252000000000002</v>
      </c>
      <c r="F6" s="36"/>
      <c r="AH6" s="19" t="s">
        <v>33</v>
      </c>
    </row>
    <row r="7" spans="1:34" ht="24" customHeight="1" thickTop="1" thickBot="1" x14ac:dyDescent="0.35"/>
    <row r="8" spans="1:34" ht="27" customHeight="1" thickTop="1" thickBot="1" x14ac:dyDescent="0.35">
      <c r="A8" s="60" t="s">
        <v>51</v>
      </c>
      <c r="B8" s="61"/>
      <c r="C8" s="61"/>
      <c r="D8" s="62"/>
    </row>
    <row r="9" spans="1:34" ht="27" customHeight="1" thickTop="1" thickBot="1" x14ac:dyDescent="0.35">
      <c r="A9" s="1" t="s">
        <v>50</v>
      </c>
      <c r="B9" s="1">
        <v>12000</v>
      </c>
      <c r="C9" s="32">
        <v>24.5</v>
      </c>
      <c r="D9" s="1" t="s">
        <v>49</v>
      </c>
    </row>
    <row r="10" spans="1:34" ht="27" customHeight="1" thickTop="1" thickBot="1" x14ac:dyDescent="0.35">
      <c r="A10" s="1" t="s">
        <v>44</v>
      </c>
      <c r="B10" s="1">
        <v>24000</v>
      </c>
      <c r="C10" s="32">
        <v>1.4</v>
      </c>
      <c r="D10" s="1" t="s">
        <v>47</v>
      </c>
    </row>
    <row r="11" spans="1:34" ht="27" customHeight="1" thickTop="1" thickBot="1" x14ac:dyDescent="0.35">
      <c r="A11" s="1" t="s">
        <v>45</v>
      </c>
      <c r="B11" s="1">
        <v>18000</v>
      </c>
      <c r="C11" s="32">
        <v>9.5</v>
      </c>
      <c r="D11" s="1" t="s">
        <v>48</v>
      </c>
    </row>
    <row r="12" spans="1:34" ht="27" customHeight="1" thickTop="1" thickBot="1" x14ac:dyDescent="0.35">
      <c r="A12" s="1" t="s">
        <v>52</v>
      </c>
      <c r="B12" s="35">
        <v>25000</v>
      </c>
      <c r="C12" s="35"/>
      <c r="D12" s="1"/>
    </row>
    <row r="13" spans="1:34" ht="15" thickTop="1" x14ac:dyDescent="0.3"/>
  </sheetData>
  <mergeCells count="1">
    <mergeCell ref="A8:D8"/>
  </mergeCells>
  <dataValidations count="1">
    <dataValidation type="list" allowBlank="1" showInputMessage="1" showErrorMessage="1" prompt="Enter Adverse or Favourable" sqref="F2:F6" xr:uid="{B1E1214E-E99A-44EF-AD66-EAB258A83A41}">
      <formula1>$AH$2:$AH$3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73A9-1334-4963-AF5F-CF7B163E8009}">
  <dimension ref="A1:AH13"/>
  <sheetViews>
    <sheetView workbookViewId="0"/>
  </sheetViews>
  <sheetFormatPr defaultRowHeight="14.4" x14ac:dyDescent="0.3"/>
  <cols>
    <col min="1" max="1" width="32.33203125" style="19" customWidth="1"/>
    <col min="2" max="6" width="22.88671875" style="19" customWidth="1"/>
    <col min="7" max="16384" width="8.88671875" style="19"/>
  </cols>
  <sheetData>
    <row r="1" spans="1:34" ht="64.8" customHeight="1" thickTop="1" thickBot="1" x14ac:dyDescent="0.35">
      <c r="A1" s="17"/>
      <c r="B1" s="33" t="s">
        <v>43</v>
      </c>
      <c r="C1" s="33" t="s">
        <v>42</v>
      </c>
      <c r="D1" s="33" t="s">
        <v>23</v>
      </c>
      <c r="E1" s="33" t="s">
        <v>25</v>
      </c>
      <c r="F1" s="33" t="s">
        <v>53</v>
      </c>
    </row>
    <row r="2" spans="1:34" ht="28.2" customHeight="1" thickTop="1" thickBot="1" x14ac:dyDescent="0.35">
      <c r="A2" s="1" t="s">
        <v>5</v>
      </c>
      <c r="B2" s="10">
        <f>B9*C9</f>
        <v>294000</v>
      </c>
      <c r="C2" s="20">
        <v>312000</v>
      </c>
      <c r="D2" s="10">
        <f>C2-B2</f>
        <v>18000</v>
      </c>
      <c r="E2" s="21">
        <f>D2/B2</f>
        <v>6.1224489795918366E-2</v>
      </c>
      <c r="F2" s="36" t="s">
        <v>55</v>
      </c>
      <c r="AH2" s="19" t="s">
        <v>54</v>
      </c>
    </row>
    <row r="3" spans="1:34" ht="28.2" customHeight="1" thickTop="1" thickBot="1" x14ac:dyDescent="0.35">
      <c r="A3" s="1" t="s">
        <v>24</v>
      </c>
      <c r="B3" s="10">
        <f>B10*C10</f>
        <v>33600</v>
      </c>
      <c r="C3" s="20">
        <v>29870</v>
      </c>
      <c r="D3" s="10">
        <f>B3-C3</f>
        <v>3730</v>
      </c>
      <c r="E3" s="21">
        <f>D3/B3</f>
        <v>0.11101190476190476</v>
      </c>
      <c r="F3" s="36" t="s">
        <v>55</v>
      </c>
      <c r="AH3" s="19" t="s">
        <v>55</v>
      </c>
    </row>
    <row r="4" spans="1:34" ht="28.2" customHeight="1" thickTop="1" thickBot="1" x14ac:dyDescent="0.35">
      <c r="A4" s="1" t="s">
        <v>7</v>
      </c>
      <c r="B4" s="10">
        <f>B11*C11</f>
        <v>171000</v>
      </c>
      <c r="C4" s="20">
        <v>184000</v>
      </c>
      <c r="D4" s="10">
        <f>B4-C4</f>
        <v>-13000</v>
      </c>
      <c r="E4" s="21">
        <f>D4/B4</f>
        <v>-7.6023391812865493E-2</v>
      </c>
      <c r="F4" s="36" t="s">
        <v>54</v>
      </c>
    </row>
    <row r="5" spans="1:34" ht="28.2" customHeight="1" thickTop="1" thickBot="1" x14ac:dyDescent="0.35">
      <c r="A5" s="1" t="s">
        <v>46</v>
      </c>
      <c r="B5" s="37">
        <v>25000</v>
      </c>
      <c r="C5" s="20">
        <v>27500</v>
      </c>
      <c r="D5" s="10">
        <f>B5-C5</f>
        <v>-2500</v>
      </c>
      <c r="E5" s="21">
        <f>D5/B5</f>
        <v>-0.1</v>
      </c>
      <c r="F5" s="36" t="s">
        <v>54</v>
      </c>
      <c r="AH5" s="19" t="s">
        <v>32</v>
      </c>
    </row>
    <row r="6" spans="1:34" ht="28.2" customHeight="1" thickTop="1" thickBot="1" x14ac:dyDescent="0.35">
      <c r="A6" s="1" t="s">
        <v>28</v>
      </c>
      <c r="B6" s="20">
        <f>B2-B3-B4-B5</f>
        <v>64400</v>
      </c>
      <c r="C6" s="20">
        <f>C2-C3-C4-C5</f>
        <v>70630</v>
      </c>
      <c r="D6" s="20">
        <f>C6-B6</f>
        <v>6230</v>
      </c>
      <c r="E6" s="34">
        <f>D6/B6</f>
        <v>9.6739130434782605E-2</v>
      </c>
      <c r="F6" s="36" t="s">
        <v>55</v>
      </c>
      <c r="AH6" s="19" t="s">
        <v>33</v>
      </c>
    </row>
    <row r="7" spans="1:34" ht="24" customHeight="1" thickTop="1" thickBot="1" x14ac:dyDescent="0.35"/>
    <row r="8" spans="1:34" ht="27" customHeight="1" thickTop="1" thickBot="1" x14ac:dyDescent="0.35">
      <c r="A8" s="60" t="s">
        <v>51</v>
      </c>
      <c r="B8" s="61"/>
      <c r="C8" s="61"/>
      <c r="D8" s="62"/>
    </row>
    <row r="9" spans="1:34" ht="27" customHeight="1" thickTop="1" thickBot="1" x14ac:dyDescent="0.35">
      <c r="A9" s="1" t="s">
        <v>50</v>
      </c>
      <c r="B9" s="1">
        <v>12000</v>
      </c>
      <c r="C9" s="32">
        <v>24.5</v>
      </c>
      <c r="D9" s="1" t="s">
        <v>49</v>
      </c>
    </row>
    <row r="10" spans="1:34" ht="27" customHeight="1" thickTop="1" thickBot="1" x14ac:dyDescent="0.35">
      <c r="A10" s="1" t="s">
        <v>44</v>
      </c>
      <c r="B10" s="1">
        <v>24000</v>
      </c>
      <c r="C10" s="32">
        <v>1.4</v>
      </c>
      <c r="D10" s="1" t="s">
        <v>47</v>
      </c>
    </row>
    <row r="11" spans="1:34" ht="27" customHeight="1" thickTop="1" thickBot="1" x14ac:dyDescent="0.35">
      <c r="A11" s="1" t="s">
        <v>45</v>
      </c>
      <c r="B11" s="1">
        <v>18000</v>
      </c>
      <c r="C11" s="32">
        <v>9.5</v>
      </c>
      <c r="D11" s="1" t="s">
        <v>48</v>
      </c>
    </row>
    <row r="12" spans="1:34" ht="27" customHeight="1" thickTop="1" thickBot="1" x14ac:dyDescent="0.35">
      <c r="A12" s="1" t="s">
        <v>52</v>
      </c>
      <c r="B12" s="35">
        <v>25000</v>
      </c>
      <c r="C12" s="35"/>
      <c r="D12" s="1"/>
    </row>
    <row r="13" spans="1:34" ht="15" thickTop="1" x14ac:dyDescent="0.3"/>
  </sheetData>
  <mergeCells count="1">
    <mergeCell ref="A8:D8"/>
  </mergeCells>
  <dataValidations count="1">
    <dataValidation type="list" allowBlank="1" showInputMessage="1" showErrorMessage="1" prompt="Enter Adverse or Favourable" sqref="F2:F6" xr:uid="{F6334C8F-5278-48C0-90BA-40B00D4C6267}">
      <formula1>$AH$2:$AH$3</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6AE5-2507-44EA-9E3B-7DCE12D5731F}">
  <dimension ref="A1:A23"/>
  <sheetViews>
    <sheetView workbookViewId="0"/>
  </sheetViews>
  <sheetFormatPr defaultRowHeight="14.4" x14ac:dyDescent="0.3"/>
  <cols>
    <col min="1" max="1" width="165" customWidth="1"/>
  </cols>
  <sheetData>
    <row r="1" spans="1:1" ht="21" x14ac:dyDescent="0.3">
      <c r="A1" s="16" t="s">
        <v>61</v>
      </c>
    </row>
    <row r="2" spans="1:1" ht="21" x14ac:dyDescent="0.3">
      <c r="A2" s="9"/>
    </row>
    <row r="4" spans="1:1" ht="21" x14ac:dyDescent="0.3">
      <c r="A4" s="9"/>
    </row>
    <row r="6" spans="1:1" ht="21" x14ac:dyDescent="0.3">
      <c r="A6" s="9"/>
    </row>
    <row r="7" spans="1:1" ht="21" x14ac:dyDescent="0.3">
      <c r="A7" s="9"/>
    </row>
    <row r="8" spans="1:1" ht="21" x14ac:dyDescent="0.3">
      <c r="A8" s="9"/>
    </row>
    <row r="9" spans="1:1" ht="21" x14ac:dyDescent="0.3">
      <c r="A9" s="9"/>
    </row>
    <row r="10" spans="1:1" ht="21" x14ac:dyDescent="0.3">
      <c r="A10" s="9"/>
    </row>
    <row r="11" spans="1:1" ht="21" x14ac:dyDescent="0.3">
      <c r="A11" s="9"/>
    </row>
    <row r="12" spans="1:1" ht="21" x14ac:dyDescent="0.3">
      <c r="A12" s="9"/>
    </row>
    <row r="13" spans="1:1" ht="21" x14ac:dyDescent="0.3">
      <c r="A13" s="9"/>
    </row>
    <row r="14" spans="1:1" ht="216.6" customHeight="1" x14ac:dyDescent="0.3">
      <c r="A14" s="15" t="s">
        <v>62</v>
      </c>
    </row>
    <row r="15" spans="1:1" ht="28.2" customHeight="1" x14ac:dyDescent="0.3">
      <c r="A15" s="15"/>
    </row>
    <row r="16" spans="1:1" ht="28.2" customHeight="1" x14ac:dyDescent="0.3">
      <c r="A16" s="15"/>
    </row>
    <row r="17" spans="1:1" ht="28.2" customHeight="1" x14ac:dyDescent="0.3">
      <c r="A17" s="15"/>
    </row>
    <row r="18" spans="1:1" ht="28.2" customHeight="1" x14ac:dyDescent="0.3">
      <c r="A18" s="15"/>
    </row>
    <row r="19" spans="1:1" ht="21" x14ac:dyDescent="0.3">
      <c r="A19" s="9"/>
    </row>
    <row r="20" spans="1:1" ht="21" x14ac:dyDescent="0.3">
      <c r="A20" s="9"/>
    </row>
    <row r="21" spans="1:1" ht="21" x14ac:dyDescent="0.3">
      <c r="A21" s="9"/>
    </row>
    <row r="22" spans="1:1" ht="21" x14ac:dyDescent="0.3">
      <c r="A22" s="9"/>
    </row>
    <row r="23" spans="1:1" ht="21" x14ac:dyDescent="0.3">
      <c r="A23" s="9"/>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F4A3-4BB1-4E55-AAFC-C182544E494F}">
  <dimension ref="A1:B12"/>
  <sheetViews>
    <sheetView workbookViewId="0">
      <selection sqref="A1:XFD1048576"/>
    </sheetView>
  </sheetViews>
  <sheetFormatPr defaultRowHeight="14.4" x14ac:dyDescent="0.3"/>
  <cols>
    <col min="1" max="1" width="61.33203125" customWidth="1"/>
    <col min="2" max="2" width="20.33203125" customWidth="1"/>
  </cols>
  <sheetData>
    <row r="1" spans="1:2" ht="30.6" customHeight="1" thickBot="1" x14ac:dyDescent="0.35">
      <c r="A1" s="39" t="s">
        <v>6</v>
      </c>
      <c r="B1" s="40" t="s">
        <v>0</v>
      </c>
    </row>
    <row r="2" spans="1:2" ht="31.2" customHeight="1" thickBot="1" x14ac:dyDescent="0.35">
      <c r="A2" s="41" t="s">
        <v>1</v>
      </c>
      <c r="B2" s="42"/>
    </row>
    <row r="3" spans="1:2" ht="31.2" customHeight="1" thickBot="1" x14ac:dyDescent="0.35">
      <c r="A3" s="43" t="s">
        <v>7</v>
      </c>
      <c r="B3" s="42"/>
    </row>
    <row r="4" spans="1:2" ht="31.2" customHeight="1" thickBot="1" x14ac:dyDescent="0.35">
      <c r="A4" s="41" t="s">
        <v>60</v>
      </c>
      <c r="B4" s="44">
        <v>42000</v>
      </c>
    </row>
    <row r="5" spans="1:2" ht="31.2" customHeight="1" thickBot="1" x14ac:dyDescent="0.35">
      <c r="A5" s="43" t="s">
        <v>8</v>
      </c>
      <c r="B5" s="42"/>
    </row>
    <row r="6" spans="1:2" ht="31.2" customHeight="1" thickBot="1" x14ac:dyDescent="0.35">
      <c r="A6" s="41" t="s">
        <v>2</v>
      </c>
      <c r="B6" s="42"/>
    </row>
    <row r="7" spans="1:2" ht="31.2" customHeight="1" thickBot="1" x14ac:dyDescent="0.35">
      <c r="A7" s="43" t="s">
        <v>9</v>
      </c>
      <c r="B7" s="44">
        <v>2000</v>
      </c>
    </row>
    <row r="8" spans="1:2" ht="31.2" customHeight="1" thickBot="1" x14ac:dyDescent="0.35">
      <c r="A8" s="43" t="s">
        <v>10</v>
      </c>
      <c r="B8" s="44">
        <v>7000</v>
      </c>
    </row>
    <row r="9" spans="1:2" ht="31.2" customHeight="1" thickBot="1" x14ac:dyDescent="0.35">
      <c r="A9" s="41" t="s">
        <v>3</v>
      </c>
      <c r="B9" s="49"/>
    </row>
    <row r="10" spans="1:2" ht="31.2" customHeight="1" thickBot="1" x14ac:dyDescent="0.35">
      <c r="A10" s="43" t="s">
        <v>11</v>
      </c>
      <c r="B10" s="44">
        <v>24000</v>
      </c>
    </row>
    <row r="11" spans="1:2" ht="31.2" customHeight="1" thickBot="1" x14ac:dyDescent="0.35">
      <c r="A11" s="43" t="s">
        <v>12</v>
      </c>
      <c r="B11" s="44">
        <v>20000</v>
      </c>
    </row>
    <row r="12" spans="1:2" ht="31.2" customHeight="1" thickBot="1" x14ac:dyDescent="0.35">
      <c r="A12" s="41" t="s">
        <v>4</v>
      </c>
      <c r="B12" s="4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1CDD-9DE8-4F92-BA56-06E35F0C7162}">
  <dimension ref="A1:B12"/>
  <sheetViews>
    <sheetView workbookViewId="0">
      <selection activeCell="G7" sqref="G7"/>
    </sheetView>
  </sheetViews>
  <sheetFormatPr defaultRowHeight="14.4" x14ac:dyDescent="0.3"/>
  <cols>
    <col min="1" max="1" width="61.33203125" customWidth="1"/>
    <col min="2" max="2" width="20.33203125" customWidth="1"/>
  </cols>
  <sheetData>
    <row r="1" spans="1:2" ht="30.6" customHeight="1" thickBot="1" x14ac:dyDescent="0.35">
      <c r="A1" s="39" t="s">
        <v>6</v>
      </c>
      <c r="B1" s="40" t="s">
        <v>0</v>
      </c>
    </row>
    <row r="2" spans="1:2" ht="31.2" customHeight="1" thickBot="1" x14ac:dyDescent="0.35">
      <c r="A2" s="41" t="s">
        <v>1</v>
      </c>
      <c r="B2" s="42">
        <v>8000</v>
      </c>
    </row>
    <row r="3" spans="1:2" ht="31.2" customHeight="1" thickBot="1" x14ac:dyDescent="0.35">
      <c r="A3" s="43" t="s">
        <v>7</v>
      </c>
      <c r="B3" s="42">
        <v>34000</v>
      </c>
    </row>
    <row r="4" spans="1:2" ht="31.2" customHeight="1" thickBot="1" x14ac:dyDescent="0.35">
      <c r="A4" s="41" t="s">
        <v>60</v>
      </c>
      <c r="B4" s="44">
        <v>42000</v>
      </c>
    </row>
    <row r="5" spans="1:2" ht="31.2" customHeight="1" thickBot="1" x14ac:dyDescent="0.35">
      <c r="A5" s="43" t="s">
        <v>8</v>
      </c>
      <c r="B5" s="42">
        <v>73000</v>
      </c>
    </row>
    <row r="6" spans="1:2" ht="31.2" customHeight="1" thickBot="1" x14ac:dyDescent="0.35">
      <c r="A6" s="41" t="s">
        <v>2</v>
      </c>
      <c r="B6" s="42">
        <v>115000</v>
      </c>
    </row>
    <row r="7" spans="1:2" ht="31.2" customHeight="1" thickBot="1" x14ac:dyDescent="0.35">
      <c r="A7" s="43" t="s">
        <v>9</v>
      </c>
      <c r="B7" s="44">
        <v>2000</v>
      </c>
    </row>
    <row r="8" spans="1:2" ht="31.2" customHeight="1" thickBot="1" x14ac:dyDescent="0.35">
      <c r="A8" s="43" t="s">
        <v>10</v>
      </c>
      <c r="B8" s="46">
        <v>7000</v>
      </c>
    </row>
    <row r="9" spans="1:2" ht="31.2" customHeight="1" thickTop="1" thickBot="1" x14ac:dyDescent="0.35">
      <c r="A9" s="45" t="s">
        <v>3</v>
      </c>
      <c r="B9" s="48">
        <v>110000</v>
      </c>
    </row>
    <row r="10" spans="1:2" ht="31.2" customHeight="1" thickBot="1" x14ac:dyDescent="0.35">
      <c r="A10" s="43" t="s">
        <v>11</v>
      </c>
      <c r="B10" s="47">
        <v>24000</v>
      </c>
    </row>
    <row r="11" spans="1:2" ht="31.2" customHeight="1" thickBot="1" x14ac:dyDescent="0.35">
      <c r="A11" s="43" t="s">
        <v>12</v>
      </c>
      <c r="B11" s="46">
        <v>20000</v>
      </c>
    </row>
    <row r="12" spans="1:2" ht="31.2" customHeight="1" thickTop="1" thickBot="1" x14ac:dyDescent="0.35">
      <c r="A12" s="45" t="s">
        <v>4</v>
      </c>
      <c r="B12" s="48">
        <v>114000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37E47-9CF1-4BBD-BB5A-CCAE6FE94A8B}">
  <dimension ref="A1:A19"/>
  <sheetViews>
    <sheetView workbookViewId="0">
      <selection activeCell="A9" sqref="A9"/>
    </sheetView>
  </sheetViews>
  <sheetFormatPr defaultRowHeight="14.4" x14ac:dyDescent="0.3"/>
  <cols>
    <col min="1" max="1" width="180.77734375" customWidth="1"/>
  </cols>
  <sheetData>
    <row r="1" spans="1:1" ht="29.4" customHeight="1" x14ac:dyDescent="0.3">
      <c r="A1" s="16" t="s">
        <v>75</v>
      </c>
    </row>
    <row r="2" spans="1:1" ht="27.6" customHeight="1" x14ac:dyDescent="0.3">
      <c r="A2" s="23" t="s">
        <v>57</v>
      </c>
    </row>
    <row r="3" spans="1:1" ht="48" customHeight="1" x14ac:dyDescent="0.3">
      <c r="A3" s="23" t="s">
        <v>77</v>
      </c>
    </row>
    <row r="4" spans="1:1" ht="21" customHeight="1" x14ac:dyDescent="0.3">
      <c r="A4" s="38" t="s">
        <v>76</v>
      </c>
    </row>
    <row r="5" spans="1:1" ht="113.4" customHeight="1" x14ac:dyDescent="0.3">
      <c r="A5" s="23" t="s">
        <v>95</v>
      </c>
    </row>
    <row r="6" spans="1:1" ht="21" x14ac:dyDescent="0.3">
      <c r="A6" s="23"/>
    </row>
    <row r="7" spans="1:1" ht="21" x14ac:dyDescent="0.3">
      <c r="A7" s="23"/>
    </row>
    <row r="8" spans="1:1" ht="21" x14ac:dyDescent="0.3">
      <c r="A8" s="23"/>
    </row>
    <row r="9" spans="1:1" ht="21" x14ac:dyDescent="0.3">
      <c r="A9" s="16"/>
    </row>
    <row r="10" spans="1:1" ht="21" x14ac:dyDescent="0.3">
      <c r="A10" s="16"/>
    </row>
    <row r="11" spans="1:1" ht="21" x14ac:dyDescent="0.3">
      <c r="A11" s="16"/>
    </row>
    <row r="12" spans="1:1" ht="21" x14ac:dyDescent="0.3">
      <c r="A12" s="16"/>
    </row>
    <row r="13" spans="1:1" ht="21" x14ac:dyDescent="0.3">
      <c r="A13" s="16"/>
    </row>
    <row r="14" spans="1:1" ht="21" x14ac:dyDescent="0.3">
      <c r="A14" s="16"/>
    </row>
    <row r="15" spans="1:1" ht="21" x14ac:dyDescent="0.3">
      <c r="A15" s="16"/>
    </row>
    <row r="16" spans="1:1" ht="21" x14ac:dyDescent="0.3">
      <c r="A16" s="16"/>
    </row>
    <row r="17" spans="1:1" ht="21" x14ac:dyDescent="0.3">
      <c r="A17" s="16"/>
    </row>
    <row r="18" spans="1:1" ht="21" x14ac:dyDescent="0.3">
      <c r="A18" s="16"/>
    </row>
    <row r="19" spans="1:1" ht="21" x14ac:dyDescent="0.3">
      <c r="A19" s="1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57904-0547-4E97-BBB6-950C3E8E4C1B}">
  <dimension ref="A1:AH16"/>
  <sheetViews>
    <sheetView workbookViewId="0">
      <selection sqref="A1:XFD1048576"/>
    </sheetView>
  </sheetViews>
  <sheetFormatPr defaultRowHeight="14.4" x14ac:dyDescent="0.3"/>
  <cols>
    <col min="1" max="1" width="39.88671875" style="19" customWidth="1"/>
    <col min="2" max="3" width="23.6640625" style="19" customWidth="1"/>
    <col min="4" max="6" width="24.21875" style="19" customWidth="1"/>
    <col min="7" max="16384" width="8.88671875" style="19"/>
  </cols>
  <sheetData>
    <row r="1" spans="1:34" ht="64.8" customHeight="1" thickTop="1" thickBot="1" x14ac:dyDescent="0.35">
      <c r="A1" s="17"/>
      <c r="B1" s="33" t="s">
        <v>66</v>
      </c>
      <c r="C1" s="33" t="s">
        <v>67</v>
      </c>
      <c r="D1" s="33" t="s">
        <v>23</v>
      </c>
      <c r="E1" s="33" t="s">
        <v>25</v>
      </c>
      <c r="F1" s="33" t="s">
        <v>53</v>
      </c>
    </row>
    <row r="2" spans="1:34" ht="28.2" customHeight="1" thickTop="1" thickBot="1" x14ac:dyDescent="0.35">
      <c r="A2" s="1" t="s">
        <v>5</v>
      </c>
      <c r="B2" s="10"/>
      <c r="C2" s="20">
        <v>219000</v>
      </c>
      <c r="D2" s="10"/>
      <c r="E2" s="21"/>
      <c r="F2" s="36"/>
      <c r="AH2" s="19" t="s">
        <v>54</v>
      </c>
    </row>
    <row r="3" spans="1:34" ht="28.2" customHeight="1" thickTop="1" thickBot="1" x14ac:dyDescent="0.35">
      <c r="A3" s="1" t="s">
        <v>24</v>
      </c>
      <c r="B3" s="10"/>
      <c r="C3" s="20">
        <v>51250</v>
      </c>
      <c r="D3" s="10"/>
      <c r="E3" s="21"/>
      <c r="F3" s="36"/>
      <c r="AH3" s="19" t="s">
        <v>55</v>
      </c>
    </row>
    <row r="4" spans="1:34" ht="28.2" customHeight="1" thickTop="1" thickBot="1" x14ac:dyDescent="0.35">
      <c r="A4" s="1" t="s">
        <v>7</v>
      </c>
      <c r="B4" s="10"/>
      <c r="C4" s="20">
        <v>29920</v>
      </c>
      <c r="D4" s="10"/>
      <c r="E4" s="21"/>
      <c r="F4" s="36"/>
    </row>
    <row r="5" spans="1:34" ht="28.2" customHeight="1" thickTop="1" thickBot="1" x14ac:dyDescent="0.35">
      <c r="A5" s="1" t="s">
        <v>46</v>
      </c>
      <c r="B5" s="37">
        <v>76000</v>
      </c>
      <c r="C5" s="20">
        <v>73600</v>
      </c>
      <c r="D5" s="10"/>
      <c r="E5" s="21"/>
      <c r="F5" s="36"/>
      <c r="AH5" s="19" t="s">
        <v>32</v>
      </c>
    </row>
    <row r="6" spans="1:34" ht="28.2" customHeight="1" thickTop="1" thickBot="1" x14ac:dyDescent="0.35">
      <c r="A6" s="1" t="s">
        <v>28</v>
      </c>
      <c r="B6" s="20">
        <f>B2-B3-B4-B5</f>
        <v>-76000</v>
      </c>
      <c r="C6" s="20">
        <v>64230</v>
      </c>
      <c r="D6" s="20">
        <f>C6-B6</f>
        <v>140230</v>
      </c>
      <c r="E6" s="34">
        <f>D6/B6</f>
        <v>-1.8451315789473683</v>
      </c>
      <c r="F6" s="36"/>
      <c r="AH6" s="19" t="s">
        <v>33</v>
      </c>
    </row>
    <row r="7" spans="1:34" ht="24" customHeight="1" thickTop="1" thickBot="1" x14ac:dyDescent="0.35"/>
    <row r="8" spans="1:34" ht="24" customHeight="1" thickTop="1" thickBot="1" x14ac:dyDescent="0.35">
      <c r="A8" s="1" t="s">
        <v>73</v>
      </c>
      <c r="C8" s="51"/>
    </row>
    <row r="9" spans="1:34" ht="24" customHeight="1" thickTop="1" thickBot="1" x14ac:dyDescent="0.35">
      <c r="A9" s="1" t="s">
        <v>74</v>
      </c>
      <c r="C9" s="51"/>
    </row>
    <row r="10" spans="1:34" ht="24" customHeight="1" thickTop="1" thickBot="1" x14ac:dyDescent="0.35"/>
    <row r="11" spans="1:34" ht="31.8" customHeight="1" thickTop="1" thickBot="1" x14ac:dyDescent="0.35">
      <c r="A11" s="63" t="s">
        <v>72</v>
      </c>
      <c r="B11" s="64"/>
      <c r="C11" s="64"/>
      <c r="D11" s="65"/>
    </row>
    <row r="12" spans="1:34" ht="30" customHeight="1" thickTop="1" thickBot="1" x14ac:dyDescent="0.35">
      <c r="A12" s="1" t="s">
        <v>69</v>
      </c>
      <c r="B12" s="1">
        <v>5000</v>
      </c>
      <c r="C12" s="32">
        <v>45</v>
      </c>
      <c r="D12" s="1" t="s">
        <v>68</v>
      </c>
    </row>
    <row r="13" spans="1:34" ht="30" customHeight="1" thickTop="1" thickBot="1" x14ac:dyDescent="0.35">
      <c r="A13" s="1" t="s">
        <v>70</v>
      </c>
      <c r="B13" s="1">
        <f>B12*1.2</f>
        <v>6000</v>
      </c>
      <c r="C13" s="32">
        <v>8</v>
      </c>
      <c r="D13" s="1" t="s">
        <v>71</v>
      </c>
    </row>
    <row r="14" spans="1:34" ht="30" customHeight="1" thickTop="1" thickBot="1" x14ac:dyDescent="0.35">
      <c r="A14" s="1" t="s">
        <v>45</v>
      </c>
      <c r="B14" s="1">
        <v>3200</v>
      </c>
      <c r="C14" s="32">
        <v>10.5</v>
      </c>
      <c r="D14" s="1" t="s">
        <v>48</v>
      </c>
    </row>
    <row r="15" spans="1:34" ht="30" customHeight="1" thickTop="1" thickBot="1" x14ac:dyDescent="0.35">
      <c r="A15" s="1" t="s">
        <v>52</v>
      </c>
      <c r="B15" s="35">
        <v>76000</v>
      </c>
      <c r="C15" s="35"/>
      <c r="D15" s="1"/>
    </row>
    <row r="16" spans="1:34" ht="15" thickTop="1" x14ac:dyDescent="0.3"/>
  </sheetData>
  <mergeCells count="1">
    <mergeCell ref="A11:D11"/>
  </mergeCells>
  <dataValidations count="1">
    <dataValidation type="list" allowBlank="1" showInputMessage="1" showErrorMessage="1" prompt="Enter Adverse or Favourable" sqref="F2:F6" xr:uid="{CDEA8C47-536A-41BA-91E2-C71A1801F7C1}">
      <formula1>$AH$2:$AH$3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DB39-C7B6-4EC4-BD18-D5850653E36A}">
  <dimension ref="A1:AH16"/>
  <sheetViews>
    <sheetView workbookViewId="0"/>
  </sheetViews>
  <sheetFormatPr defaultRowHeight="14.4" x14ac:dyDescent="0.3"/>
  <cols>
    <col min="1" max="1" width="39.88671875" style="19" customWidth="1"/>
    <col min="2" max="3" width="23.6640625" style="19" customWidth="1"/>
    <col min="4" max="6" width="24.21875" style="19" customWidth="1"/>
    <col min="7" max="16384" width="8.88671875" style="19"/>
  </cols>
  <sheetData>
    <row r="1" spans="1:34" ht="64.8" customHeight="1" thickTop="1" thickBot="1" x14ac:dyDescent="0.35">
      <c r="A1" s="17"/>
      <c r="B1" s="33" t="s">
        <v>66</v>
      </c>
      <c r="C1" s="33" t="s">
        <v>67</v>
      </c>
      <c r="D1" s="33" t="s">
        <v>23</v>
      </c>
      <c r="E1" s="33" t="s">
        <v>25</v>
      </c>
      <c r="F1" s="33" t="s">
        <v>53</v>
      </c>
    </row>
    <row r="2" spans="1:34" ht="28.2" customHeight="1" thickTop="1" thickBot="1" x14ac:dyDescent="0.35">
      <c r="A2" s="1" t="s">
        <v>5</v>
      </c>
      <c r="B2" s="10">
        <f>B12*C12</f>
        <v>225000</v>
      </c>
      <c r="C2" s="20">
        <v>219000</v>
      </c>
      <c r="D2" s="10">
        <f>C2-B2</f>
        <v>-6000</v>
      </c>
      <c r="E2" s="21">
        <f>D2/B2</f>
        <v>-2.6666666666666668E-2</v>
      </c>
      <c r="F2" s="36" t="s">
        <v>54</v>
      </c>
      <c r="AH2" s="19" t="s">
        <v>54</v>
      </c>
    </row>
    <row r="3" spans="1:34" ht="28.2" customHeight="1" thickTop="1" thickBot="1" x14ac:dyDescent="0.35">
      <c r="A3" s="1" t="s">
        <v>24</v>
      </c>
      <c r="B3" s="10">
        <f>B13*C13</f>
        <v>48000</v>
      </c>
      <c r="C3" s="20">
        <v>51250</v>
      </c>
      <c r="D3" s="10">
        <f>B3-C3</f>
        <v>-3250</v>
      </c>
      <c r="E3" s="21">
        <f t="shared" ref="E3:E5" si="0">D3/B3</f>
        <v>-6.7708333333333329E-2</v>
      </c>
      <c r="F3" s="36" t="s">
        <v>54</v>
      </c>
      <c r="AH3" s="19" t="s">
        <v>55</v>
      </c>
    </row>
    <row r="4" spans="1:34" ht="28.2" customHeight="1" thickTop="1" thickBot="1" x14ac:dyDescent="0.35">
      <c r="A4" s="1" t="s">
        <v>7</v>
      </c>
      <c r="B4" s="10">
        <f>B14*C14</f>
        <v>33600</v>
      </c>
      <c r="C4" s="20">
        <v>29920</v>
      </c>
      <c r="D4" s="10">
        <f>B4-C4</f>
        <v>3680</v>
      </c>
      <c r="E4" s="21">
        <f t="shared" si="0"/>
        <v>0.10952380952380952</v>
      </c>
      <c r="F4" s="36" t="s">
        <v>55</v>
      </c>
    </row>
    <row r="5" spans="1:34" ht="28.2" customHeight="1" thickTop="1" thickBot="1" x14ac:dyDescent="0.35">
      <c r="A5" s="1" t="s">
        <v>46</v>
      </c>
      <c r="B5" s="37">
        <v>76000</v>
      </c>
      <c r="C5" s="20">
        <v>73600</v>
      </c>
      <c r="D5" s="10">
        <f>B5-C5</f>
        <v>2400</v>
      </c>
      <c r="E5" s="21">
        <f t="shared" si="0"/>
        <v>3.1578947368421054E-2</v>
      </c>
      <c r="F5" s="36" t="s">
        <v>55</v>
      </c>
      <c r="AH5" s="19" t="s">
        <v>32</v>
      </c>
    </row>
    <row r="6" spans="1:34" ht="28.2" customHeight="1" thickTop="1" thickBot="1" x14ac:dyDescent="0.35">
      <c r="A6" s="1" t="s">
        <v>28</v>
      </c>
      <c r="B6" s="20">
        <f>B2-B3-B4-B5</f>
        <v>67400</v>
      </c>
      <c r="C6" s="20">
        <f>C2-C3-C4-C5</f>
        <v>64230</v>
      </c>
      <c r="D6" s="20">
        <f>C6-B6</f>
        <v>-3170</v>
      </c>
      <c r="E6" s="34">
        <f>D6/B6</f>
        <v>-4.7032640949554894E-2</v>
      </c>
      <c r="F6" s="36" t="s">
        <v>54</v>
      </c>
      <c r="AH6" s="19" t="s">
        <v>33</v>
      </c>
    </row>
    <row r="7" spans="1:34" ht="24" customHeight="1" thickTop="1" thickBot="1" x14ac:dyDescent="0.35"/>
    <row r="8" spans="1:34" ht="24" customHeight="1" thickTop="1" thickBot="1" x14ac:dyDescent="0.35">
      <c r="A8" s="1" t="s">
        <v>73</v>
      </c>
      <c r="C8" s="51">
        <f>C3/B12</f>
        <v>10.25</v>
      </c>
      <c r="D8" s="50"/>
    </row>
    <row r="9" spans="1:34" ht="24" customHeight="1" thickTop="1" thickBot="1" x14ac:dyDescent="0.35">
      <c r="A9" s="1" t="s">
        <v>74</v>
      </c>
      <c r="C9" s="51">
        <f>C4/B12</f>
        <v>5.984</v>
      </c>
    </row>
    <row r="10" spans="1:34" ht="24" customHeight="1" thickTop="1" thickBot="1" x14ac:dyDescent="0.35"/>
    <row r="11" spans="1:34" ht="31.8" customHeight="1" thickTop="1" thickBot="1" x14ac:dyDescent="0.35">
      <c r="A11" s="63" t="s">
        <v>72</v>
      </c>
      <c r="B11" s="64"/>
      <c r="C11" s="64"/>
      <c r="D11" s="65"/>
    </row>
    <row r="12" spans="1:34" ht="30" customHeight="1" thickTop="1" thickBot="1" x14ac:dyDescent="0.35">
      <c r="A12" s="1" t="s">
        <v>69</v>
      </c>
      <c r="B12" s="1">
        <v>5000</v>
      </c>
      <c r="C12" s="32">
        <v>45</v>
      </c>
      <c r="D12" s="1" t="s">
        <v>68</v>
      </c>
    </row>
    <row r="13" spans="1:34" ht="30" customHeight="1" thickTop="1" thickBot="1" x14ac:dyDescent="0.35">
      <c r="A13" s="1" t="s">
        <v>70</v>
      </c>
      <c r="B13" s="1">
        <f>B12*1.2</f>
        <v>6000</v>
      </c>
      <c r="C13" s="32">
        <v>8</v>
      </c>
      <c r="D13" s="1" t="s">
        <v>71</v>
      </c>
    </row>
    <row r="14" spans="1:34" ht="30" customHeight="1" thickTop="1" thickBot="1" x14ac:dyDescent="0.35">
      <c r="A14" s="1" t="s">
        <v>45</v>
      </c>
      <c r="B14" s="1">
        <v>3200</v>
      </c>
      <c r="C14" s="32">
        <v>10.5</v>
      </c>
      <c r="D14" s="1" t="s">
        <v>48</v>
      </c>
    </row>
    <row r="15" spans="1:34" ht="30" customHeight="1" thickTop="1" thickBot="1" x14ac:dyDescent="0.35">
      <c r="A15" s="1" t="s">
        <v>52</v>
      </c>
      <c r="B15" s="35">
        <v>76000</v>
      </c>
      <c r="C15" s="35"/>
      <c r="D15" s="1"/>
    </row>
    <row r="16" spans="1:34" ht="15" thickTop="1" x14ac:dyDescent="0.3"/>
  </sheetData>
  <mergeCells count="1">
    <mergeCell ref="A11:D11"/>
  </mergeCells>
  <dataValidations count="1">
    <dataValidation type="list" allowBlank="1" showInputMessage="1" showErrorMessage="1" prompt="Enter Adverse or Favourable" sqref="F2:F6" xr:uid="{6CF510C6-5DD6-482B-837C-28AB1996A8F0}">
      <formula1>$AH$2:$AH$3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DEFD-E56A-410E-BD4C-CF31D9D65695}">
  <dimension ref="A1:A4"/>
  <sheetViews>
    <sheetView workbookViewId="0"/>
  </sheetViews>
  <sheetFormatPr defaultRowHeight="14.4" x14ac:dyDescent="0.3"/>
  <cols>
    <col min="1" max="1" width="172.77734375" customWidth="1"/>
  </cols>
  <sheetData>
    <row r="1" spans="1:1" ht="30" customHeight="1" x14ac:dyDescent="0.3">
      <c r="A1" s="16" t="s">
        <v>78</v>
      </c>
    </row>
    <row r="2" spans="1:1" ht="302.39999999999998" customHeight="1" x14ac:dyDescent="0.3"/>
    <row r="3" spans="1:1" ht="186" customHeight="1" x14ac:dyDescent="0.3">
      <c r="A3" s="15" t="s">
        <v>79</v>
      </c>
    </row>
    <row r="4" spans="1:1" ht="34.200000000000003" customHeight="1" x14ac:dyDescent="0.3"/>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8FA4-A01E-41E8-9514-E320E32E26E0}">
  <dimension ref="A1:AL12"/>
  <sheetViews>
    <sheetView workbookViewId="0">
      <selection sqref="A1:B12"/>
    </sheetView>
  </sheetViews>
  <sheetFormatPr defaultRowHeight="14.4" x14ac:dyDescent="0.3"/>
  <cols>
    <col min="1" max="1" width="61.33203125" customWidth="1"/>
    <col min="2" max="2" width="20.33203125" customWidth="1"/>
  </cols>
  <sheetData>
    <row r="1" spans="1:38" ht="30.6" customHeight="1" thickBot="1" x14ac:dyDescent="0.35">
      <c r="A1" s="39" t="s">
        <v>6</v>
      </c>
      <c r="B1" s="40" t="s">
        <v>0</v>
      </c>
    </row>
    <row r="2" spans="1:38" ht="31.2" customHeight="1" thickBot="1" x14ac:dyDescent="0.35">
      <c r="A2" s="41" t="s">
        <v>1</v>
      </c>
      <c r="B2" s="44"/>
    </row>
    <row r="3" spans="1:38" ht="31.2" customHeight="1" thickBot="1" x14ac:dyDescent="0.35">
      <c r="A3" s="43"/>
      <c r="B3" s="44"/>
    </row>
    <row r="4" spans="1:38" ht="31.2" customHeight="1" thickBot="1" x14ac:dyDescent="0.35">
      <c r="A4" s="41" t="s">
        <v>60</v>
      </c>
      <c r="B4" s="44"/>
    </row>
    <row r="5" spans="1:38" ht="31.2" customHeight="1" thickBot="1" x14ac:dyDescent="0.35">
      <c r="A5" s="43"/>
      <c r="B5" s="44"/>
      <c r="AL5" s="43" t="s">
        <v>11</v>
      </c>
    </row>
    <row r="6" spans="1:38" ht="31.2" customHeight="1" thickBot="1" x14ac:dyDescent="0.35">
      <c r="A6" s="41" t="s">
        <v>2</v>
      </c>
      <c r="B6" s="44"/>
      <c r="AL6" s="43" t="s">
        <v>8</v>
      </c>
    </row>
    <row r="7" spans="1:38" ht="31.2" customHeight="1" thickBot="1" x14ac:dyDescent="0.35">
      <c r="A7" s="43"/>
      <c r="B7" s="44"/>
      <c r="H7" cm="1">
        <f t="array" aca="1" ref="H7" ca="1">H7:W7</f>
        <v>0</v>
      </c>
      <c r="AL7" s="43" t="s">
        <v>10</v>
      </c>
    </row>
    <row r="8" spans="1:38" ht="31.2" customHeight="1" thickBot="1" x14ac:dyDescent="0.35">
      <c r="A8" s="43"/>
      <c r="B8" s="44"/>
      <c r="AL8" s="43" t="s">
        <v>9</v>
      </c>
    </row>
    <row r="9" spans="1:38" ht="31.2" customHeight="1" thickBot="1" x14ac:dyDescent="0.35">
      <c r="A9" s="41" t="s">
        <v>3</v>
      </c>
      <c r="B9" s="44"/>
      <c r="AL9" s="43" t="s">
        <v>7</v>
      </c>
    </row>
    <row r="10" spans="1:38" ht="31.2" customHeight="1" thickBot="1" x14ac:dyDescent="0.35">
      <c r="A10" s="43"/>
      <c r="B10" s="44"/>
      <c r="AL10" s="41" t="s">
        <v>4</v>
      </c>
    </row>
    <row r="11" spans="1:38" ht="31.2" customHeight="1" thickBot="1" x14ac:dyDescent="0.35">
      <c r="A11" s="43"/>
      <c r="B11" s="44"/>
      <c r="AL11" s="43" t="s">
        <v>12</v>
      </c>
    </row>
    <row r="12" spans="1:38" ht="31.2" customHeight="1" thickBot="1" x14ac:dyDescent="0.35">
      <c r="A12" s="43"/>
      <c r="B12" s="54"/>
    </row>
  </sheetData>
  <dataValidations count="1">
    <dataValidation type="list" allowBlank="1" showInputMessage="1" showErrorMessage="1" prompt="Select text to complete the manufacturing account" sqref="A3 A5 A7:A8 A10:A12" xr:uid="{B74BB3D5-DEEC-4172-ACA2-5E74D3CF7E32}">
      <formula1>$AL$5:$AL$11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DC910-C12B-4895-AD5E-B78BC40379BB}">
  <dimension ref="A1:AL15"/>
  <sheetViews>
    <sheetView workbookViewId="0"/>
  </sheetViews>
  <sheetFormatPr defaultRowHeight="14.4" x14ac:dyDescent="0.3"/>
  <cols>
    <col min="1" max="1" width="61.33203125" customWidth="1"/>
    <col min="2" max="2" width="20.33203125" customWidth="1"/>
  </cols>
  <sheetData>
    <row r="1" spans="1:38" ht="30.6" customHeight="1" thickBot="1" x14ac:dyDescent="0.35">
      <c r="A1" s="39" t="s">
        <v>6</v>
      </c>
      <c r="B1" s="40" t="s">
        <v>0</v>
      </c>
    </row>
    <row r="2" spans="1:38" ht="31.2" customHeight="1" thickBot="1" x14ac:dyDescent="0.35">
      <c r="A2" s="41" t="s">
        <v>1</v>
      </c>
      <c r="B2" s="44">
        <v>64000</v>
      </c>
    </row>
    <row r="3" spans="1:38" ht="31.2" customHeight="1" thickBot="1" x14ac:dyDescent="0.35">
      <c r="A3" s="43" t="s">
        <v>7</v>
      </c>
      <c r="B3" s="44">
        <v>12000</v>
      </c>
    </row>
    <row r="4" spans="1:38" ht="31.2" customHeight="1" thickBot="1" x14ac:dyDescent="0.35">
      <c r="A4" s="41" t="s">
        <v>60</v>
      </c>
      <c r="B4" s="44">
        <v>76000</v>
      </c>
    </row>
    <row r="5" spans="1:38" ht="31.2" customHeight="1" thickBot="1" x14ac:dyDescent="0.35">
      <c r="A5" s="43" t="s">
        <v>8</v>
      </c>
      <c r="B5" s="44">
        <v>24000</v>
      </c>
      <c r="AL5" s="43" t="s">
        <v>11</v>
      </c>
    </row>
    <row r="6" spans="1:38" ht="31.2" customHeight="1" thickBot="1" x14ac:dyDescent="0.35">
      <c r="A6" s="41" t="s">
        <v>2</v>
      </c>
      <c r="B6" s="44">
        <v>100000</v>
      </c>
      <c r="AL6" s="43" t="s">
        <v>8</v>
      </c>
    </row>
    <row r="7" spans="1:38" ht="31.2" customHeight="1" thickBot="1" x14ac:dyDescent="0.35">
      <c r="A7" s="43" t="s">
        <v>9</v>
      </c>
      <c r="B7" s="44">
        <v>7000</v>
      </c>
      <c r="H7" cm="1">
        <f t="array" aca="1" ref="H7" ca="1">H7:W7</f>
        <v>0</v>
      </c>
      <c r="AL7" s="43" t="s">
        <v>10</v>
      </c>
    </row>
    <row r="8" spans="1:38" ht="31.2" customHeight="1" thickBot="1" x14ac:dyDescent="0.35">
      <c r="A8" s="43" t="s">
        <v>10</v>
      </c>
      <c r="B8" s="44">
        <v>3000</v>
      </c>
      <c r="AL8" s="43" t="s">
        <v>9</v>
      </c>
    </row>
    <row r="9" spans="1:38" ht="31.2" customHeight="1" thickBot="1" x14ac:dyDescent="0.35">
      <c r="A9" s="41" t="s">
        <v>3</v>
      </c>
      <c r="B9" s="44">
        <v>104000</v>
      </c>
      <c r="AL9" s="43" t="s">
        <v>7</v>
      </c>
    </row>
    <row r="10" spans="1:38" ht="31.2" customHeight="1" thickBot="1" x14ac:dyDescent="0.35">
      <c r="A10" s="43" t="s">
        <v>11</v>
      </c>
      <c r="B10" s="44">
        <v>16000</v>
      </c>
      <c r="AL10" s="41" t="s">
        <v>4</v>
      </c>
    </row>
    <row r="11" spans="1:38" ht="31.2" customHeight="1" thickBot="1" x14ac:dyDescent="0.35">
      <c r="A11" s="43" t="s">
        <v>12</v>
      </c>
      <c r="B11" s="44">
        <v>18000</v>
      </c>
      <c r="AL11" s="43" t="s">
        <v>12</v>
      </c>
    </row>
    <row r="12" spans="1:38" ht="31.2" customHeight="1" thickBot="1" x14ac:dyDescent="0.35">
      <c r="A12" s="53" t="s">
        <v>4</v>
      </c>
      <c r="B12" s="55">
        <v>102000</v>
      </c>
    </row>
    <row r="14" spans="1:38" ht="21" x14ac:dyDescent="0.4">
      <c r="A14" s="56" t="s">
        <v>80</v>
      </c>
    </row>
    <row r="15" spans="1:38" ht="21" x14ac:dyDescent="0.4">
      <c r="A15" s="56" t="s">
        <v>81</v>
      </c>
    </row>
  </sheetData>
  <dataValidations count="1">
    <dataValidation type="list" allowBlank="1" showInputMessage="1" showErrorMessage="1" prompt="Select text to complete the manufacturing account" sqref="A3 A5 A7:A8 A10:A12" xr:uid="{AB944951-2B48-4162-9D49-948EBD3272BA}">
      <formula1>$AL$5:$AL$11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ED53-BF6D-4BCC-8A33-AC475B837CC0}">
  <dimension ref="A1:A19"/>
  <sheetViews>
    <sheetView workbookViewId="0">
      <selection activeCell="A6" sqref="A6"/>
    </sheetView>
  </sheetViews>
  <sheetFormatPr defaultRowHeight="14.4" x14ac:dyDescent="0.3"/>
  <cols>
    <col min="1" max="1" width="180.77734375" customWidth="1"/>
  </cols>
  <sheetData>
    <row r="1" spans="1:1" ht="29.4" customHeight="1" x14ac:dyDescent="0.3">
      <c r="A1" s="16" t="s">
        <v>93</v>
      </c>
    </row>
    <row r="2" spans="1:1" ht="27.6" customHeight="1" x14ac:dyDescent="0.3">
      <c r="A2" s="23" t="s">
        <v>57</v>
      </c>
    </row>
    <row r="3" spans="1:1" ht="48" customHeight="1" x14ac:dyDescent="0.3">
      <c r="A3" s="23" t="s">
        <v>94</v>
      </c>
    </row>
    <row r="4" spans="1:1" ht="21" customHeight="1" x14ac:dyDescent="0.3">
      <c r="A4" s="38" t="s">
        <v>59</v>
      </c>
    </row>
    <row r="5" spans="1:1" ht="113.4" customHeight="1" x14ac:dyDescent="0.3">
      <c r="A5" s="23" t="s">
        <v>98</v>
      </c>
    </row>
    <row r="6" spans="1:1" ht="21" x14ac:dyDescent="0.3">
      <c r="A6" s="23"/>
    </row>
    <row r="7" spans="1:1" ht="21" x14ac:dyDescent="0.3">
      <c r="A7" s="23"/>
    </row>
    <row r="8" spans="1:1" ht="21" x14ac:dyDescent="0.3">
      <c r="A8" s="23"/>
    </row>
    <row r="9" spans="1:1" ht="21" x14ac:dyDescent="0.3">
      <c r="A9" s="16"/>
    </row>
    <row r="10" spans="1:1" ht="21" x14ac:dyDescent="0.3">
      <c r="A10" s="16"/>
    </row>
    <row r="11" spans="1:1" ht="21" x14ac:dyDescent="0.3">
      <c r="A11" s="16"/>
    </row>
    <row r="12" spans="1:1" ht="21" x14ac:dyDescent="0.3">
      <c r="A12" s="16"/>
    </row>
    <row r="13" spans="1:1" ht="21" x14ac:dyDescent="0.3">
      <c r="A13" s="16"/>
    </row>
    <row r="14" spans="1:1" ht="21" x14ac:dyDescent="0.3">
      <c r="A14" s="16"/>
    </row>
    <row r="15" spans="1:1" ht="21" x14ac:dyDescent="0.3">
      <c r="A15" s="16"/>
    </row>
    <row r="16" spans="1:1" ht="21" x14ac:dyDescent="0.3">
      <c r="A16" s="16"/>
    </row>
    <row r="17" spans="1:1" ht="21" x14ac:dyDescent="0.3">
      <c r="A17" s="16"/>
    </row>
    <row r="18" spans="1:1" ht="21" x14ac:dyDescent="0.3">
      <c r="A18" s="16"/>
    </row>
    <row r="19" spans="1:1" ht="21" x14ac:dyDescent="0.3">
      <c r="A19" s="1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97A9-F4C1-4911-B608-9028FBAB89C7}">
  <dimension ref="A1:AG17"/>
  <sheetViews>
    <sheetView workbookViewId="0"/>
  </sheetViews>
  <sheetFormatPr defaultRowHeight="14.4" x14ac:dyDescent="0.3"/>
  <cols>
    <col min="1" max="1" width="39.88671875" style="19" customWidth="1"/>
    <col min="2" max="4" width="25.21875" style="19" customWidth="1"/>
    <col min="5" max="5" width="28.44140625" style="19" customWidth="1"/>
    <col min="6" max="16384" width="8.88671875" style="19"/>
  </cols>
  <sheetData>
    <row r="1" spans="1:33" ht="31.8" customHeight="1" thickTop="1" thickBot="1" x14ac:dyDescent="0.35">
      <c r="A1" s="52" t="s">
        <v>84</v>
      </c>
      <c r="B1" s="33" t="s">
        <v>90</v>
      </c>
    </row>
    <row r="2" spans="1:33" ht="30" customHeight="1" thickTop="1" thickBot="1" x14ac:dyDescent="0.35">
      <c r="A2" s="1" t="s">
        <v>82</v>
      </c>
      <c r="B2" s="57">
        <v>105</v>
      </c>
    </row>
    <row r="3" spans="1:33" ht="30" customHeight="1" thickTop="1" thickBot="1" x14ac:dyDescent="0.35">
      <c r="A3" s="1" t="s">
        <v>88</v>
      </c>
      <c r="B3" s="57">
        <v>23.45</v>
      </c>
    </row>
    <row r="4" spans="1:33" ht="30" customHeight="1" thickTop="1" thickBot="1" x14ac:dyDescent="0.35">
      <c r="A4" s="1" t="s">
        <v>89</v>
      </c>
      <c r="B4" s="57">
        <v>16.75</v>
      </c>
    </row>
    <row r="5" spans="1:33" ht="30" customHeight="1" thickTop="1" thickBot="1" x14ac:dyDescent="0.35">
      <c r="A5" s="1" t="s">
        <v>46</v>
      </c>
      <c r="B5" s="57">
        <v>5</v>
      </c>
    </row>
    <row r="6" spans="1:33" ht="30" customHeight="1" thickTop="1" thickBot="1" x14ac:dyDescent="0.35">
      <c r="A6" s="1" t="s">
        <v>83</v>
      </c>
      <c r="B6" s="58"/>
    </row>
    <row r="7" spans="1:33" ht="30" customHeight="1" thickTop="1" thickBot="1" x14ac:dyDescent="0.35">
      <c r="A7" s="1" t="s">
        <v>92</v>
      </c>
      <c r="B7" s="59">
        <v>3000</v>
      </c>
    </row>
    <row r="8" spans="1:33" ht="15.6" thickTop="1" thickBot="1" x14ac:dyDescent="0.35"/>
    <row r="9" spans="1:33" ht="64.8" customHeight="1" thickTop="1" thickBot="1" x14ac:dyDescent="0.35">
      <c r="A9" s="17"/>
      <c r="B9" s="33" t="s">
        <v>85</v>
      </c>
      <c r="C9" s="33" t="s">
        <v>86</v>
      </c>
      <c r="D9" s="33" t="s">
        <v>23</v>
      </c>
      <c r="E9" s="33" t="s">
        <v>53</v>
      </c>
    </row>
    <row r="10" spans="1:33" ht="28.2" customHeight="1" thickTop="1" thickBot="1" x14ac:dyDescent="0.35">
      <c r="A10" s="1" t="s">
        <v>91</v>
      </c>
      <c r="B10" s="10"/>
      <c r="C10" s="20">
        <v>325500</v>
      </c>
      <c r="D10" s="10"/>
      <c r="E10" s="36"/>
      <c r="AG10" s="19" t="s">
        <v>54</v>
      </c>
    </row>
    <row r="11" spans="1:33" ht="28.2" customHeight="1" thickTop="1" thickBot="1" x14ac:dyDescent="0.35">
      <c r="A11" s="1" t="s">
        <v>87</v>
      </c>
      <c r="B11" s="10"/>
      <c r="C11" s="20">
        <v>69130</v>
      </c>
      <c r="D11" s="10"/>
      <c r="E11" s="36"/>
      <c r="AG11" s="19" t="s">
        <v>55</v>
      </c>
    </row>
    <row r="12" spans="1:33" ht="28.2" customHeight="1" thickTop="1" thickBot="1" x14ac:dyDescent="0.35">
      <c r="A12" s="1" t="s">
        <v>89</v>
      </c>
      <c r="B12" s="10"/>
      <c r="C12" s="20">
        <v>55600</v>
      </c>
      <c r="D12" s="10"/>
      <c r="E12" s="36"/>
    </row>
    <row r="13" spans="1:33" ht="28.2" customHeight="1" thickTop="1" thickBot="1" x14ac:dyDescent="0.35">
      <c r="A13" s="1" t="s">
        <v>46</v>
      </c>
      <c r="B13" s="10"/>
      <c r="C13" s="20">
        <v>15800</v>
      </c>
      <c r="D13" s="10"/>
      <c r="E13" s="36"/>
      <c r="AG13" s="19" t="s">
        <v>32</v>
      </c>
    </row>
    <row r="14" spans="1:33" ht="28.2" customHeight="1" thickTop="1" thickBot="1" x14ac:dyDescent="0.35">
      <c r="A14" s="1" t="s">
        <v>97</v>
      </c>
      <c r="B14" s="10"/>
      <c r="C14" s="20">
        <v>184970</v>
      </c>
      <c r="D14" s="36"/>
      <c r="E14" s="36"/>
      <c r="AG14" s="19" t="s">
        <v>33</v>
      </c>
    </row>
    <row r="15" spans="1:33" ht="24" customHeight="1" thickTop="1" x14ac:dyDescent="0.3"/>
    <row r="16" spans="1:33" ht="24" customHeight="1" x14ac:dyDescent="0.3"/>
    <row r="17" ht="24" customHeight="1" x14ac:dyDescent="0.3"/>
  </sheetData>
  <dataValidations count="1">
    <dataValidation type="list" allowBlank="1" showInputMessage="1" showErrorMessage="1" prompt="Enter Adverse or Favourable" sqref="E10:E14" xr:uid="{4F43B2CC-2F89-4AD5-85C9-FBE2443D938F}">
      <formula1>$AG$10:$AG$11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7C64-4373-4686-A9A5-3D5CEA79184F}">
  <dimension ref="A1:AG17"/>
  <sheetViews>
    <sheetView workbookViewId="0"/>
  </sheetViews>
  <sheetFormatPr defaultRowHeight="14.4" x14ac:dyDescent="0.3"/>
  <cols>
    <col min="1" max="1" width="39.88671875" style="19" customWidth="1"/>
    <col min="2" max="4" width="25.21875" style="19" customWidth="1"/>
    <col min="5" max="5" width="28.44140625" style="19" customWidth="1"/>
    <col min="6" max="16384" width="8.88671875" style="19"/>
  </cols>
  <sheetData>
    <row r="1" spans="1:33" ht="31.8" customHeight="1" thickTop="1" thickBot="1" x14ac:dyDescent="0.35">
      <c r="A1" s="52" t="s">
        <v>84</v>
      </c>
      <c r="B1" s="33" t="s">
        <v>90</v>
      </c>
    </row>
    <row r="2" spans="1:33" ht="30" customHeight="1" thickTop="1" thickBot="1" x14ac:dyDescent="0.35">
      <c r="A2" s="1" t="s">
        <v>82</v>
      </c>
      <c r="B2" s="57">
        <v>105</v>
      </c>
    </row>
    <row r="3" spans="1:33" ht="30" customHeight="1" thickTop="1" thickBot="1" x14ac:dyDescent="0.35">
      <c r="A3" s="1" t="s">
        <v>88</v>
      </c>
      <c r="B3" s="57">
        <v>23.45</v>
      </c>
    </row>
    <row r="4" spans="1:33" ht="30" customHeight="1" thickTop="1" thickBot="1" x14ac:dyDescent="0.35">
      <c r="A4" s="1" t="s">
        <v>89</v>
      </c>
      <c r="B4" s="57">
        <v>16.75</v>
      </c>
    </row>
    <row r="5" spans="1:33" ht="30" customHeight="1" thickTop="1" thickBot="1" x14ac:dyDescent="0.35">
      <c r="A5" s="1" t="s">
        <v>46</v>
      </c>
      <c r="B5" s="57">
        <v>5</v>
      </c>
    </row>
    <row r="6" spans="1:33" ht="30" customHeight="1" thickTop="1" thickBot="1" x14ac:dyDescent="0.35">
      <c r="A6" s="1" t="s">
        <v>83</v>
      </c>
      <c r="B6" s="58">
        <f>B2-B3-B4-B5</f>
        <v>59.8</v>
      </c>
    </row>
    <row r="7" spans="1:33" ht="30" customHeight="1" thickTop="1" thickBot="1" x14ac:dyDescent="0.35">
      <c r="A7" s="1" t="s">
        <v>92</v>
      </c>
      <c r="B7" s="59">
        <v>3000</v>
      </c>
    </row>
    <row r="8" spans="1:33" ht="15.6" thickTop="1" thickBot="1" x14ac:dyDescent="0.35"/>
    <row r="9" spans="1:33" ht="64.8" customHeight="1" thickTop="1" thickBot="1" x14ac:dyDescent="0.35">
      <c r="A9" s="17"/>
      <c r="B9" s="33" t="s">
        <v>85</v>
      </c>
      <c r="C9" s="33" t="s">
        <v>86</v>
      </c>
      <c r="D9" s="33" t="s">
        <v>23</v>
      </c>
      <c r="E9" s="33" t="s">
        <v>53</v>
      </c>
    </row>
    <row r="10" spans="1:33" ht="28.2" customHeight="1" thickTop="1" thickBot="1" x14ac:dyDescent="0.35">
      <c r="A10" s="1" t="s">
        <v>91</v>
      </c>
      <c r="B10" s="10">
        <f>B2*B7</f>
        <v>315000</v>
      </c>
      <c r="C10" s="20">
        <v>325500</v>
      </c>
      <c r="D10" s="10">
        <f>C10-B10</f>
        <v>10500</v>
      </c>
      <c r="E10" s="36" t="s">
        <v>55</v>
      </c>
      <c r="AG10" s="19" t="s">
        <v>54</v>
      </c>
    </row>
    <row r="11" spans="1:33" ht="28.2" customHeight="1" thickTop="1" thickBot="1" x14ac:dyDescent="0.35">
      <c r="A11" s="1" t="s">
        <v>87</v>
      </c>
      <c r="B11" s="10">
        <f>B3*B7</f>
        <v>70350</v>
      </c>
      <c r="C11" s="20">
        <v>69130</v>
      </c>
      <c r="D11" s="10">
        <f>B11-C11</f>
        <v>1220</v>
      </c>
      <c r="E11" s="36" t="s">
        <v>55</v>
      </c>
      <c r="AG11" s="19" t="s">
        <v>55</v>
      </c>
    </row>
    <row r="12" spans="1:33" ht="28.2" customHeight="1" thickTop="1" thickBot="1" x14ac:dyDescent="0.35">
      <c r="A12" s="1" t="s">
        <v>89</v>
      </c>
      <c r="B12" s="10">
        <f>B4*B7</f>
        <v>50250</v>
      </c>
      <c r="C12" s="20">
        <v>55600</v>
      </c>
      <c r="D12" s="10">
        <f>B12-C12</f>
        <v>-5350</v>
      </c>
      <c r="E12" s="36" t="s">
        <v>54</v>
      </c>
    </row>
    <row r="13" spans="1:33" ht="28.2" customHeight="1" thickTop="1" thickBot="1" x14ac:dyDescent="0.35">
      <c r="A13" s="1" t="s">
        <v>46</v>
      </c>
      <c r="B13" s="10">
        <f>B5*B7</f>
        <v>15000</v>
      </c>
      <c r="C13" s="20">
        <v>15800</v>
      </c>
      <c r="D13" s="10">
        <f>B13-C13</f>
        <v>-800</v>
      </c>
      <c r="E13" s="36" t="s">
        <v>54</v>
      </c>
      <c r="AG13" s="19" t="s">
        <v>32</v>
      </c>
    </row>
    <row r="14" spans="1:33" ht="28.2" customHeight="1" thickTop="1" thickBot="1" x14ac:dyDescent="0.35">
      <c r="A14" s="1" t="s">
        <v>97</v>
      </c>
      <c r="B14" s="10">
        <f>B10-B11-B12-B13</f>
        <v>179400</v>
      </c>
      <c r="C14" s="20">
        <v>184970</v>
      </c>
      <c r="D14" s="10">
        <f>C14-B14</f>
        <v>5570</v>
      </c>
      <c r="E14" s="36" t="s">
        <v>55</v>
      </c>
      <c r="AG14" s="19" t="s">
        <v>33</v>
      </c>
    </row>
    <row r="15" spans="1:33" ht="24" customHeight="1" thickTop="1" x14ac:dyDescent="0.3"/>
    <row r="16" spans="1:33" ht="24" customHeight="1" x14ac:dyDescent="0.3">
      <c r="D16" s="50"/>
    </row>
    <row r="17" ht="24" customHeight="1" x14ac:dyDescent="0.3"/>
  </sheetData>
  <dataValidations count="1">
    <dataValidation type="list" allowBlank="1" showInputMessage="1" showErrorMessage="1" prompt="Enter Adverse or Favourable" sqref="E10:E14" xr:uid="{ECC2F5B0-2EC6-4E11-93C5-49FC76AEE217}">
      <formula1>$AG$10:$AG$11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EE08C-D9FF-4240-9E50-0E74C87BA8C7}">
  <dimension ref="A1:A23"/>
  <sheetViews>
    <sheetView workbookViewId="0">
      <selection activeCell="A13" sqref="A13"/>
    </sheetView>
  </sheetViews>
  <sheetFormatPr defaultRowHeight="14.4" x14ac:dyDescent="0.3"/>
  <cols>
    <col min="1" max="1" width="165" customWidth="1"/>
  </cols>
  <sheetData>
    <row r="1" spans="1:1" ht="21" x14ac:dyDescent="0.3">
      <c r="A1" s="16" t="s">
        <v>99</v>
      </c>
    </row>
    <row r="2" spans="1:1" ht="21" x14ac:dyDescent="0.3">
      <c r="A2" s="9"/>
    </row>
    <row r="4" spans="1:1" ht="21" x14ac:dyDescent="0.3">
      <c r="A4" s="9"/>
    </row>
    <row r="6" spans="1:1" ht="21" x14ac:dyDescent="0.3">
      <c r="A6" s="9"/>
    </row>
    <row r="7" spans="1:1" ht="21" x14ac:dyDescent="0.3">
      <c r="A7" s="9"/>
    </row>
    <row r="8" spans="1:1" ht="21" x14ac:dyDescent="0.3">
      <c r="A8" s="9"/>
    </row>
    <row r="9" spans="1:1" ht="21" x14ac:dyDescent="0.3">
      <c r="A9" s="9"/>
    </row>
    <row r="10" spans="1:1" ht="21" x14ac:dyDescent="0.3">
      <c r="A10" s="9"/>
    </row>
    <row r="11" spans="1:1" ht="21" x14ac:dyDescent="0.3">
      <c r="A11" s="9"/>
    </row>
    <row r="12" spans="1:1" ht="21" x14ac:dyDescent="0.3">
      <c r="A12" s="9"/>
    </row>
    <row r="13" spans="1:1" ht="21" x14ac:dyDescent="0.3">
      <c r="A13" s="9"/>
    </row>
    <row r="14" spans="1:1" ht="83.4" customHeight="1" x14ac:dyDescent="0.3">
      <c r="A14" s="15" t="s">
        <v>100</v>
      </c>
    </row>
    <row r="15" spans="1:1" ht="28.2" customHeight="1" x14ac:dyDescent="0.3">
      <c r="A15" s="15" t="s">
        <v>16</v>
      </c>
    </row>
    <row r="16" spans="1:1" ht="28.2" customHeight="1" x14ac:dyDescent="0.3">
      <c r="A16" s="15" t="s">
        <v>17</v>
      </c>
    </row>
    <row r="17" spans="1:1" ht="28.2" customHeight="1" x14ac:dyDescent="0.3">
      <c r="A17" s="15" t="s">
        <v>18</v>
      </c>
    </row>
    <row r="18" spans="1:1" ht="28.2" customHeight="1" x14ac:dyDescent="0.3">
      <c r="A18" s="15" t="s">
        <v>19</v>
      </c>
    </row>
    <row r="19" spans="1:1" ht="21" x14ac:dyDescent="0.3">
      <c r="A19" s="9"/>
    </row>
    <row r="20" spans="1:1" ht="21" x14ac:dyDescent="0.3">
      <c r="A20" s="9"/>
    </row>
    <row r="21" spans="1:1" ht="21" x14ac:dyDescent="0.3">
      <c r="A21" s="9"/>
    </row>
    <row r="22" spans="1:1" ht="21" x14ac:dyDescent="0.3">
      <c r="A22" s="9"/>
    </row>
    <row r="23" spans="1:1" ht="21" x14ac:dyDescent="0.3">
      <c r="A23" s="9"/>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A721-7DC1-48ED-BDED-7C41E8F61A9A}">
  <dimension ref="A1:B13"/>
  <sheetViews>
    <sheetView workbookViewId="0">
      <selection activeCell="F11" sqref="F11"/>
    </sheetView>
  </sheetViews>
  <sheetFormatPr defaultRowHeight="14.4" x14ac:dyDescent="0.3"/>
  <cols>
    <col min="1" max="1" width="61.33203125" customWidth="1"/>
    <col min="2" max="2" width="20.33203125" customWidth="1"/>
  </cols>
  <sheetData>
    <row r="1" spans="1:2" ht="30.6" customHeight="1" thickBot="1" x14ac:dyDescent="0.35">
      <c r="A1" s="13" t="s">
        <v>6</v>
      </c>
      <c r="B1" s="14" t="s">
        <v>0</v>
      </c>
    </row>
    <row r="2" spans="1:2" ht="31.2" customHeight="1" thickTop="1" thickBot="1" x14ac:dyDescent="0.35">
      <c r="A2" s="12" t="s">
        <v>1</v>
      </c>
      <c r="B2" s="10">
        <v>89000</v>
      </c>
    </row>
    <row r="3" spans="1:2" ht="31.2" customHeight="1" thickTop="1" thickBot="1" x14ac:dyDescent="0.35">
      <c r="A3" s="5" t="s">
        <v>7</v>
      </c>
      <c r="B3" s="3">
        <v>45000</v>
      </c>
    </row>
    <row r="4" spans="1:2" ht="31.2" customHeight="1" thickTop="1" thickBot="1" x14ac:dyDescent="0.35">
      <c r="A4" s="4" t="s">
        <v>13</v>
      </c>
      <c r="B4" s="10"/>
    </row>
    <row r="5" spans="1:2" ht="31.2" customHeight="1" thickTop="1" thickBot="1" x14ac:dyDescent="0.35">
      <c r="A5" s="5" t="s">
        <v>8</v>
      </c>
      <c r="B5" s="10"/>
    </row>
    <row r="6" spans="1:2" ht="31.2" customHeight="1" thickTop="1" thickBot="1" x14ac:dyDescent="0.35">
      <c r="A6" s="4" t="s">
        <v>2</v>
      </c>
      <c r="B6" s="10"/>
    </row>
    <row r="7" spans="1:2" ht="31.2" customHeight="1" thickTop="1" thickBot="1" x14ac:dyDescent="0.35">
      <c r="A7" s="5" t="s">
        <v>9</v>
      </c>
      <c r="B7" s="3">
        <v>6000</v>
      </c>
    </row>
    <row r="8" spans="1:2" ht="31.2" customHeight="1" thickTop="1" thickBot="1" x14ac:dyDescent="0.35">
      <c r="A8" s="5" t="s">
        <v>10</v>
      </c>
      <c r="B8" s="3">
        <v>9000</v>
      </c>
    </row>
    <row r="9" spans="1:2" ht="31.2" customHeight="1" thickTop="1" thickBot="1" x14ac:dyDescent="0.35">
      <c r="A9" s="4" t="s">
        <v>3</v>
      </c>
      <c r="B9" s="10"/>
    </row>
    <row r="10" spans="1:2" ht="31.2" customHeight="1" thickTop="1" thickBot="1" x14ac:dyDescent="0.35">
      <c r="A10" s="5" t="s">
        <v>11</v>
      </c>
      <c r="B10" s="3">
        <v>106000</v>
      </c>
    </row>
    <row r="11" spans="1:2" ht="31.2" customHeight="1" thickTop="1" thickBot="1" x14ac:dyDescent="0.35">
      <c r="A11" s="5" t="s">
        <v>12</v>
      </c>
      <c r="B11" s="3">
        <v>144000</v>
      </c>
    </row>
    <row r="12" spans="1:2" ht="31.2" customHeight="1" thickTop="1" thickBot="1" x14ac:dyDescent="0.35">
      <c r="A12" s="4" t="s">
        <v>4</v>
      </c>
      <c r="B12" s="11"/>
    </row>
    <row r="13" spans="1:2" ht="15" thickTop="1" x14ac:dyDescent="0.3"/>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1CE72-6226-492D-9A0C-956B9C31C209}">
  <dimension ref="A1:B13"/>
  <sheetViews>
    <sheetView workbookViewId="0">
      <selection sqref="A1:B12"/>
    </sheetView>
  </sheetViews>
  <sheetFormatPr defaultRowHeight="14.4" x14ac:dyDescent="0.3"/>
  <cols>
    <col min="1" max="1" width="61.33203125" customWidth="1"/>
    <col min="2" max="2" width="20.33203125" customWidth="1"/>
  </cols>
  <sheetData>
    <row r="1" spans="1:2" ht="30.6" customHeight="1" thickTop="1" thickBot="1" x14ac:dyDescent="0.35">
      <c r="A1" s="6" t="s">
        <v>6</v>
      </c>
      <c r="B1" s="7" t="s">
        <v>0</v>
      </c>
    </row>
    <row r="2" spans="1:2" ht="31.2" customHeight="1" thickTop="1" thickBot="1" x14ac:dyDescent="0.35">
      <c r="A2" s="4" t="s">
        <v>1</v>
      </c>
      <c r="B2" s="10">
        <v>89000</v>
      </c>
    </row>
    <row r="3" spans="1:2" ht="31.2" customHeight="1" thickTop="1" thickBot="1" x14ac:dyDescent="0.35">
      <c r="A3" s="5" t="s">
        <v>7</v>
      </c>
      <c r="B3" s="3">
        <v>45000</v>
      </c>
    </row>
    <row r="4" spans="1:2" ht="31.2" customHeight="1" thickTop="1" thickBot="1" x14ac:dyDescent="0.35">
      <c r="A4" s="4" t="s">
        <v>13</v>
      </c>
      <c r="B4" s="10">
        <v>134000</v>
      </c>
    </row>
    <row r="5" spans="1:2" ht="31.2" customHeight="1" thickTop="1" thickBot="1" x14ac:dyDescent="0.35">
      <c r="A5" s="5" t="s">
        <v>8</v>
      </c>
      <c r="B5" s="10">
        <v>74000</v>
      </c>
    </row>
    <row r="6" spans="1:2" ht="31.2" customHeight="1" thickTop="1" thickBot="1" x14ac:dyDescent="0.35">
      <c r="A6" s="4" t="s">
        <v>2</v>
      </c>
      <c r="B6" s="10">
        <v>208000</v>
      </c>
    </row>
    <row r="7" spans="1:2" ht="31.2" customHeight="1" thickTop="1" thickBot="1" x14ac:dyDescent="0.35">
      <c r="A7" s="5" t="s">
        <v>9</v>
      </c>
      <c r="B7" s="3">
        <v>6000</v>
      </c>
    </row>
    <row r="8" spans="1:2" ht="31.2" customHeight="1" thickTop="1" thickBot="1" x14ac:dyDescent="0.35">
      <c r="A8" s="5" t="s">
        <v>10</v>
      </c>
      <c r="B8" s="3">
        <v>9000</v>
      </c>
    </row>
    <row r="9" spans="1:2" ht="31.2" customHeight="1" thickTop="1" thickBot="1" x14ac:dyDescent="0.35">
      <c r="A9" s="4" t="s">
        <v>3</v>
      </c>
      <c r="B9" s="10">
        <v>205000</v>
      </c>
    </row>
    <row r="10" spans="1:2" ht="31.2" customHeight="1" thickTop="1" thickBot="1" x14ac:dyDescent="0.35">
      <c r="A10" s="5" t="s">
        <v>11</v>
      </c>
      <c r="B10" s="3">
        <v>106000</v>
      </c>
    </row>
    <row r="11" spans="1:2" ht="31.2" customHeight="1" thickTop="1" thickBot="1" x14ac:dyDescent="0.35">
      <c r="A11" s="5" t="s">
        <v>12</v>
      </c>
      <c r="B11" s="3">
        <v>144000</v>
      </c>
    </row>
    <row r="12" spans="1:2" ht="31.2" customHeight="1" thickTop="1" thickBot="1" x14ac:dyDescent="0.35">
      <c r="A12" s="4" t="s">
        <v>4</v>
      </c>
      <c r="B12" s="10">
        <v>167000</v>
      </c>
    </row>
    <row r="13" spans="1:2" ht="15" thickTop="1" x14ac:dyDescent="0.3"/>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47A6-09B9-4E72-8B59-6D1445DC4595}">
  <dimension ref="A1:A6"/>
  <sheetViews>
    <sheetView workbookViewId="0">
      <selection activeCell="A2" sqref="A2"/>
    </sheetView>
  </sheetViews>
  <sheetFormatPr defaultRowHeight="14.4" x14ac:dyDescent="0.3"/>
  <cols>
    <col min="1" max="1" width="183.33203125" style="24" customWidth="1"/>
  </cols>
  <sheetData>
    <row r="1" spans="1:1" ht="27.6" customHeight="1" x14ac:dyDescent="0.3">
      <c r="A1" s="16" t="s">
        <v>101</v>
      </c>
    </row>
    <row r="2" spans="1:1" ht="64.2" customHeight="1" x14ac:dyDescent="0.3">
      <c r="A2" s="23" t="s">
        <v>36</v>
      </c>
    </row>
    <row r="3" spans="1:1" ht="153" customHeight="1" x14ac:dyDescent="0.3">
      <c r="A3" s="23" t="s">
        <v>105</v>
      </c>
    </row>
    <row r="4" spans="1:1" ht="174" customHeight="1" x14ac:dyDescent="0.3">
      <c r="A4" s="23" t="s">
        <v>107</v>
      </c>
    </row>
    <row r="5" spans="1:1" ht="21" x14ac:dyDescent="0.3">
      <c r="A5" s="23"/>
    </row>
    <row r="6" spans="1:1" ht="21" x14ac:dyDescent="0.3">
      <c r="A6" s="2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F8C4-C2A9-46B4-A275-ED63748B231E}">
  <dimension ref="A1:AI8"/>
  <sheetViews>
    <sheetView workbookViewId="0">
      <selection activeCell="B13" sqref="B13"/>
    </sheetView>
  </sheetViews>
  <sheetFormatPr defaultRowHeight="14.4" x14ac:dyDescent="0.3"/>
  <cols>
    <col min="1" max="1" width="32" style="19" customWidth="1"/>
    <col min="2" max="6" width="24.44140625" style="19" customWidth="1"/>
    <col min="7" max="7" width="31.21875" style="19" customWidth="1"/>
    <col min="8" max="16384" width="8.88671875" style="19"/>
  </cols>
  <sheetData>
    <row r="1" spans="1:35" ht="55.2" thickTop="1" thickBot="1" x14ac:dyDescent="0.35">
      <c r="A1" s="17"/>
      <c r="B1" s="18" t="s">
        <v>21</v>
      </c>
      <c r="C1" s="18" t="s">
        <v>22</v>
      </c>
      <c r="D1" s="18" t="s">
        <v>23</v>
      </c>
      <c r="E1" s="18" t="s">
        <v>25</v>
      </c>
      <c r="F1" s="18" t="s">
        <v>29</v>
      </c>
      <c r="G1" s="18" t="s">
        <v>26</v>
      </c>
    </row>
    <row r="2" spans="1:35" ht="28.2" customHeight="1" thickTop="1" thickBot="1" x14ac:dyDescent="0.35">
      <c r="A2" s="1" t="s">
        <v>5</v>
      </c>
      <c r="B2" s="20">
        <v>140000</v>
      </c>
      <c r="C2" s="20">
        <v>133000</v>
      </c>
      <c r="D2" s="10"/>
      <c r="E2" s="21"/>
      <c r="F2" s="1"/>
      <c r="G2" s="1"/>
      <c r="AI2" s="19" t="s">
        <v>30</v>
      </c>
    </row>
    <row r="3" spans="1:35" ht="28.2" customHeight="1" thickTop="1" thickBot="1" x14ac:dyDescent="0.35">
      <c r="A3" s="1" t="s">
        <v>24</v>
      </c>
      <c r="B3" s="20">
        <v>12000</v>
      </c>
      <c r="C3" s="20">
        <v>15200</v>
      </c>
      <c r="D3" s="10"/>
      <c r="E3" s="21"/>
      <c r="F3" s="1"/>
      <c r="G3" s="1"/>
      <c r="AI3" s="19" t="s">
        <v>31</v>
      </c>
    </row>
    <row r="4" spans="1:35" ht="28.2" customHeight="1" thickTop="1" thickBot="1" x14ac:dyDescent="0.35">
      <c r="A4" s="1" t="s">
        <v>7</v>
      </c>
      <c r="B4" s="20">
        <v>10000</v>
      </c>
      <c r="C4" s="20">
        <v>9800</v>
      </c>
      <c r="D4" s="10"/>
      <c r="E4" s="21"/>
      <c r="F4" s="1"/>
      <c r="G4" s="1"/>
    </row>
    <row r="5" spans="1:35" ht="28.2" customHeight="1" thickTop="1" thickBot="1" x14ac:dyDescent="0.35">
      <c r="A5" s="1" t="s">
        <v>46</v>
      </c>
      <c r="B5" s="20">
        <v>20000</v>
      </c>
      <c r="C5" s="20">
        <v>22500</v>
      </c>
      <c r="D5" s="10"/>
      <c r="E5" s="21"/>
      <c r="F5" s="1"/>
      <c r="G5" s="1"/>
      <c r="AI5" s="19" t="s">
        <v>102</v>
      </c>
    </row>
    <row r="6" spans="1:35" ht="28.2" customHeight="1" thickTop="1" thickBot="1" x14ac:dyDescent="0.35">
      <c r="A6" s="1" t="s">
        <v>28</v>
      </c>
      <c r="B6" s="10"/>
      <c r="C6" s="10"/>
      <c r="D6" s="22"/>
      <c r="E6" s="22"/>
      <c r="F6" s="2"/>
      <c r="G6" s="2"/>
      <c r="AI6" s="19" t="s">
        <v>103</v>
      </c>
    </row>
    <row r="7" spans="1:35" ht="15" thickTop="1" x14ac:dyDescent="0.3">
      <c r="AI7" s="19" t="s">
        <v>104</v>
      </c>
    </row>
    <row r="8" spans="1:35" x14ac:dyDescent="0.3">
      <c r="AI8" s="19" t="s">
        <v>35</v>
      </c>
    </row>
  </sheetData>
  <dataValidations count="2">
    <dataValidation type="list" allowBlank="1" showInputMessage="1" showErrorMessage="1" prompt="Enter Significant or Not significant" sqref="F2:F5" xr:uid="{FABE4E78-5249-4ECB-B4CA-C93E9868A29C}">
      <formula1>$AI$2:$AI$3</formula1>
    </dataValidation>
    <dataValidation type="list" allowBlank="1" showInputMessage="1" showErrorMessage="1" prompt="Enter the person the variance should be reported to or select not required" sqref="G2:G5" xr:uid="{67C3A37D-1A2E-4D89-8C55-449A49FBB406}">
      <formula1>$AI$5:$AI$8</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E878-75F2-4857-ADF0-BFA92C18CF4E}">
  <dimension ref="A1:AI8"/>
  <sheetViews>
    <sheetView workbookViewId="0">
      <selection activeCell="F14" sqref="F14"/>
    </sheetView>
  </sheetViews>
  <sheetFormatPr defaultRowHeight="14.4" x14ac:dyDescent="0.3"/>
  <cols>
    <col min="1" max="1" width="32.33203125" style="19" customWidth="1"/>
    <col min="2" max="6" width="24.44140625" style="19" customWidth="1"/>
    <col min="7" max="7" width="32" style="19" customWidth="1"/>
    <col min="8" max="16384" width="8.88671875" style="19"/>
  </cols>
  <sheetData>
    <row r="1" spans="1:35" ht="55.2" thickTop="1" thickBot="1" x14ac:dyDescent="0.35">
      <c r="A1" s="17"/>
      <c r="B1" s="18" t="s">
        <v>21</v>
      </c>
      <c r="C1" s="18" t="s">
        <v>22</v>
      </c>
      <c r="D1" s="18" t="s">
        <v>23</v>
      </c>
      <c r="E1" s="18" t="s">
        <v>25</v>
      </c>
      <c r="F1" s="18" t="s">
        <v>29</v>
      </c>
      <c r="G1" s="18" t="s">
        <v>26</v>
      </c>
    </row>
    <row r="2" spans="1:35" ht="28.2" customHeight="1" thickTop="1" thickBot="1" x14ac:dyDescent="0.35">
      <c r="A2" s="1" t="s">
        <v>5</v>
      </c>
      <c r="B2" s="20">
        <v>140000</v>
      </c>
      <c r="C2" s="20">
        <v>133000</v>
      </c>
      <c r="D2" s="10">
        <f>C2-B2</f>
        <v>-7000</v>
      </c>
      <c r="E2" s="21">
        <f>D2/B2</f>
        <v>-0.05</v>
      </c>
      <c r="F2" s="1" t="s">
        <v>30</v>
      </c>
      <c r="G2" s="1" t="s">
        <v>102</v>
      </c>
      <c r="AI2" s="19" t="s">
        <v>30</v>
      </c>
    </row>
    <row r="3" spans="1:35" ht="28.2" customHeight="1" thickTop="1" thickBot="1" x14ac:dyDescent="0.35">
      <c r="A3" s="1" t="s">
        <v>24</v>
      </c>
      <c r="B3" s="20">
        <v>12000</v>
      </c>
      <c r="C3" s="20">
        <v>15200</v>
      </c>
      <c r="D3" s="10">
        <f>B3-C3</f>
        <v>-3200</v>
      </c>
      <c r="E3" s="21">
        <f t="shared" ref="E3:E5" si="0">D3/B3</f>
        <v>-0.26666666666666666</v>
      </c>
      <c r="F3" s="1" t="s">
        <v>30</v>
      </c>
      <c r="G3" s="1" t="s">
        <v>104</v>
      </c>
      <c r="AI3" s="19" t="s">
        <v>31</v>
      </c>
    </row>
    <row r="4" spans="1:35" ht="28.2" customHeight="1" thickTop="1" thickBot="1" x14ac:dyDescent="0.35">
      <c r="A4" s="1" t="s">
        <v>7</v>
      </c>
      <c r="B4" s="20">
        <v>10000</v>
      </c>
      <c r="C4" s="20">
        <v>9800</v>
      </c>
      <c r="D4" s="10">
        <f t="shared" ref="D4:D5" si="1">B4-C4</f>
        <v>200</v>
      </c>
      <c r="E4" s="21">
        <f t="shared" si="0"/>
        <v>0.02</v>
      </c>
      <c r="F4" s="1" t="s">
        <v>31</v>
      </c>
      <c r="G4" s="1" t="s">
        <v>35</v>
      </c>
    </row>
    <row r="5" spans="1:35" ht="28.2" customHeight="1" thickTop="1" thickBot="1" x14ac:dyDescent="0.35">
      <c r="A5" s="1" t="s">
        <v>46</v>
      </c>
      <c r="B5" s="20">
        <v>20000</v>
      </c>
      <c r="C5" s="20">
        <v>22500</v>
      </c>
      <c r="D5" s="10">
        <f t="shared" si="1"/>
        <v>-2500</v>
      </c>
      <c r="E5" s="21">
        <f t="shared" si="0"/>
        <v>-0.125</v>
      </c>
      <c r="F5" s="1" t="s">
        <v>30</v>
      </c>
      <c r="G5" s="1" t="s">
        <v>103</v>
      </c>
      <c r="AI5" s="19" t="s">
        <v>102</v>
      </c>
    </row>
    <row r="6" spans="1:35" ht="28.2" customHeight="1" thickTop="1" thickBot="1" x14ac:dyDescent="0.35">
      <c r="A6" s="1" t="s">
        <v>28</v>
      </c>
      <c r="B6" s="10">
        <f>B2-SUM(B3:B5)</f>
        <v>98000</v>
      </c>
      <c r="C6" s="10">
        <f>C2-SUM(C3:C5)</f>
        <v>85500</v>
      </c>
      <c r="D6" s="22"/>
      <c r="E6" s="22"/>
      <c r="F6" s="2"/>
      <c r="G6" s="2"/>
      <c r="AI6" s="19" t="s">
        <v>103</v>
      </c>
    </row>
    <row r="7" spans="1:35" ht="15" thickTop="1" x14ac:dyDescent="0.3">
      <c r="AI7" s="19" t="s">
        <v>104</v>
      </c>
    </row>
    <row r="8" spans="1:35" x14ac:dyDescent="0.3">
      <c r="AI8" s="19" t="s">
        <v>35</v>
      </c>
    </row>
  </sheetData>
  <dataValidations count="2">
    <dataValidation type="list" allowBlank="1" showInputMessage="1" showErrorMessage="1" prompt="Enter the person the variance should be reported to or select not required" sqref="G2:G5" xr:uid="{FD60F282-3B9B-4B10-9A0C-1B8B97EA0C54}">
      <formula1>$AI$5:$AI$8</formula1>
    </dataValidation>
    <dataValidation type="list" allowBlank="1" showInputMessage="1" showErrorMessage="1" prompt="Enter Significant or Not significant" sqref="F2:F5" xr:uid="{C0990A00-FE45-4577-8E7D-03D133983671}">
      <formula1>$AI$2:$AI$3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Introduction to activities</vt:lpstr>
      <vt:lpstr>Mock 1 Task 5 Instructions</vt:lpstr>
      <vt:lpstr>Mock 1 Task 5</vt:lpstr>
      <vt:lpstr>Mock 1 Task 5 - Solutions</vt:lpstr>
      <vt:lpstr>Mock 1 Task 7 Instructions</vt:lpstr>
      <vt:lpstr>Mock 1 Task 7</vt:lpstr>
      <vt:lpstr>Mock 1 Task 7 - Solutions</vt:lpstr>
      <vt:lpstr>Mock 2 Task 5 Instructions</vt:lpstr>
      <vt:lpstr>Mock 2 Task 5</vt:lpstr>
      <vt:lpstr>Mock 2 Task 5 - Solutions</vt:lpstr>
      <vt:lpstr>Mock 2 Task 7 Instructions</vt:lpstr>
      <vt:lpstr>Mock 2 - Task 7</vt:lpstr>
      <vt:lpstr>Mock 2 Task 7 - Solutions</vt:lpstr>
      <vt:lpstr>Mock 3 Task 5 Instructions</vt:lpstr>
      <vt:lpstr>Mock 3 Task 5</vt:lpstr>
      <vt:lpstr>Mock 3 Task 5 - Solutions</vt:lpstr>
      <vt:lpstr>Mock 3 Task 7 Instructions</vt:lpstr>
      <vt:lpstr>Mock 3 Task 7</vt:lpstr>
      <vt:lpstr>Mock 3 Task 7 - Solutions</vt:lpstr>
      <vt:lpstr>Mock 4 Task Instructions</vt:lpstr>
      <vt:lpstr>Mock 4 Task 5</vt:lpstr>
      <vt:lpstr>Mock 4 Task 5 - Solutions</vt:lpstr>
      <vt:lpstr>Mock 4 Task 7 Instructions</vt:lpstr>
      <vt:lpstr>Mock 4 Task 7</vt:lpstr>
      <vt:lpstr>Mock 4 Task 7 - Solutions</vt:lpstr>
      <vt:lpstr>Mock 5 Task 5 Instructions</vt:lpstr>
      <vt:lpstr>Mock 5 Task 5</vt:lpstr>
      <vt:lpstr>Mock 5 Task 5 - Solutions</vt:lpstr>
      <vt:lpstr>Mock 5 Task 7 Instructions</vt:lpstr>
      <vt:lpstr>Mock 5 Task 7</vt:lpstr>
      <vt:lpstr>Mock 5 Task 7 - 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Safina Bi Yasin</dc:creator>
  <cp:lastModifiedBy>Safina Bi Yasin</cp:lastModifiedBy>
  <dcterms:created xsi:type="dcterms:W3CDTF">2022-03-04T17:51:21Z</dcterms:created>
  <dcterms:modified xsi:type="dcterms:W3CDTF">2022-04-26T17:56:26Z</dcterms:modified>
</cp:coreProperties>
</file>